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360" yWindow="50" windowWidth="11300" windowHeight="6500"/>
  </bookViews>
  <sheets>
    <sheet name="1" sheetId="3" r:id="rId1"/>
    <sheet name="2" sheetId="5" r:id="rId2"/>
    <sheet name="3" sheetId="6" r:id="rId3"/>
  </sheets>
  <definedNames>
    <definedName name="_xlnm.Print_Area" localSheetId="0">'1'!$A$1:$AI$48</definedName>
  </definedNames>
  <calcPr calcId="124519"/>
</workbook>
</file>

<file path=xl/calcChain.xml><?xml version="1.0" encoding="utf-8"?>
<calcChain xmlns="http://schemas.openxmlformats.org/spreadsheetml/2006/main">
  <c r="Z25" i="3"/>
  <c r="S33"/>
  <c r="R33"/>
  <c r="U12"/>
  <c r="V12"/>
  <c r="R12"/>
  <c r="S12"/>
  <c r="O12"/>
  <c r="P12"/>
  <c r="E48"/>
  <c r="F48"/>
  <c r="C48"/>
  <c r="B48"/>
  <c r="V41"/>
  <c r="U41"/>
  <c r="P26" i="5"/>
  <c r="S48" i="3"/>
  <c r="R48"/>
  <c r="P48"/>
  <c r="O48"/>
  <c r="Y48"/>
  <c r="X48"/>
  <c r="AH12"/>
  <c r="AG12"/>
  <c r="Y12"/>
  <c r="X12"/>
  <c r="N13" i="6"/>
  <c r="AI11" i="3"/>
  <c r="AG5"/>
  <c r="AI12"/>
  <c r="Z11"/>
  <c r="M26"/>
  <c r="M27"/>
  <c r="J26"/>
  <c r="J27"/>
  <c r="G26"/>
  <c r="G27"/>
  <c r="M23"/>
  <c r="M25"/>
  <c r="J23"/>
  <c r="J25"/>
  <c r="W21" i="6"/>
  <c r="V21"/>
  <c r="Y3"/>
  <c r="X3"/>
  <c r="S16"/>
  <c r="T16"/>
  <c r="N16"/>
  <c r="O16"/>
  <c r="N17"/>
  <c r="O17"/>
  <c r="N18"/>
  <c r="O18"/>
  <c r="N19"/>
  <c r="O19"/>
  <c r="N20"/>
  <c r="O20"/>
  <c r="I7"/>
  <c r="J7"/>
  <c r="I8"/>
  <c r="J8"/>
  <c r="I9"/>
  <c r="J9"/>
  <c r="I10"/>
  <c r="J10"/>
  <c r="I11"/>
  <c r="J11"/>
  <c r="I12"/>
  <c r="J12"/>
  <c r="I13"/>
  <c r="J13"/>
  <c r="D5"/>
  <c r="E5"/>
  <c r="D6"/>
  <c r="E6"/>
  <c r="D7"/>
  <c r="E7"/>
  <c r="D8"/>
  <c r="E8"/>
  <c r="D9"/>
  <c r="E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P15" i="5"/>
  <c r="Q15"/>
  <c r="P16"/>
  <c r="Q16"/>
  <c r="P17"/>
  <c r="Q17"/>
  <c r="P18"/>
  <c r="Q18"/>
  <c r="P19"/>
  <c r="Q19"/>
  <c r="D29" i="3"/>
  <c r="Z47"/>
  <c r="T47"/>
  <c r="Q47"/>
  <c r="G47"/>
  <c r="D47"/>
  <c r="AF10"/>
  <c r="AC10"/>
  <c r="G10"/>
  <c r="D10"/>
  <c r="AE12"/>
  <c r="AD12"/>
  <c r="AB12"/>
  <c r="AA12"/>
  <c r="Q27" i="5"/>
  <c r="P27"/>
  <c r="Q26"/>
  <c r="Q25"/>
  <c r="P25"/>
  <c r="Q24"/>
  <c r="P24"/>
  <c r="Q23"/>
  <c r="P23"/>
  <c r="K22"/>
  <c r="J22"/>
  <c r="K21"/>
  <c r="J21"/>
  <c r="K20"/>
  <c r="J20"/>
  <c r="E24"/>
  <c r="D24"/>
  <c r="E23"/>
  <c r="D23"/>
  <c r="E22"/>
  <c r="D22"/>
  <c r="E21"/>
  <c r="D21"/>
  <c r="E20"/>
  <c r="D20"/>
  <c r="J5" i="6"/>
  <c r="M38" i="3"/>
  <c r="J35"/>
  <c r="G35"/>
  <c r="N5" i="6"/>
  <c r="N4"/>
  <c r="N3"/>
  <c r="D4"/>
  <c r="S15"/>
  <c r="S14"/>
  <c r="S13"/>
  <c r="S12"/>
  <c r="S11"/>
  <c r="S10"/>
  <c r="S9"/>
  <c r="S8"/>
  <c r="S7"/>
  <c r="S6"/>
  <c r="S5"/>
  <c r="S4"/>
  <c r="S3"/>
  <c r="N15"/>
  <c r="N14"/>
  <c r="N12"/>
  <c r="N11"/>
  <c r="N10"/>
  <c r="N9"/>
  <c r="N8"/>
  <c r="N7"/>
  <c r="N6"/>
  <c r="I6"/>
  <c r="I5"/>
  <c r="I4"/>
  <c r="I3"/>
  <c r="D3"/>
  <c r="AF12" i="3" l="1"/>
  <c r="AA5"/>
  <c r="Y21" i="6"/>
  <c r="X21"/>
  <c r="AD5" i="3"/>
  <c r="AC12"/>
  <c r="D32"/>
  <c r="D33"/>
  <c r="D34"/>
  <c r="D35"/>
  <c r="AB27"/>
  <c r="AA14" s="1"/>
  <c r="AA27"/>
  <c r="Y33"/>
  <c r="X33"/>
  <c r="P33"/>
  <c r="O33"/>
  <c r="K15" i="5"/>
  <c r="J15"/>
  <c r="K14"/>
  <c r="J14"/>
  <c r="K13"/>
  <c r="J13"/>
  <c r="K12"/>
  <c r="J12"/>
  <c r="O14" i="3" l="1"/>
  <c r="X14"/>
  <c r="AH33"/>
  <c r="AG29" s="1"/>
  <c r="AG33"/>
  <c r="AI32"/>
  <c r="AG17"/>
  <c r="AH17"/>
  <c r="AI16"/>
  <c r="D46"/>
  <c r="D45"/>
  <c r="D44"/>
  <c r="D43"/>
  <c r="D42"/>
  <c r="D41"/>
  <c r="D40"/>
  <c r="D39"/>
  <c r="D38"/>
  <c r="D37"/>
  <c r="D31"/>
  <c r="G46"/>
  <c r="G45"/>
  <c r="G39"/>
  <c r="G38"/>
  <c r="G37"/>
  <c r="J46"/>
  <c r="J45"/>
  <c r="J39"/>
  <c r="J38"/>
  <c r="J37"/>
  <c r="M45"/>
  <c r="M46"/>
  <c r="M39"/>
  <c r="M37"/>
  <c r="M22"/>
  <c r="M20"/>
  <c r="M19"/>
  <c r="J22"/>
  <c r="J20"/>
  <c r="J19"/>
  <c r="AC25"/>
  <c r="AC20"/>
  <c r="AC19"/>
  <c r="AC18"/>
  <c r="Z27"/>
  <c r="Z26"/>
  <c r="Z24"/>
  <c r="Z23"/>
  <c r="Z19"/>
  <c r="Z18"/>
  <c r="Z16"/>
  <c r="W22"/>
  <c r="W21"/>
  <c r="T26"/>
  <c r="Q16"/>
  <c r="Q18"/>
  <c r="Q19"/>
  <c r="Q20"/>
  <c r="Q21"/>
  <c r="Q22"/>
  <c r="Q23"/>
  <c r="Q24"/>
  <c r="Q25"/>
  <c r="Q26"/>
  <c r="Q14" i="5"/>
  <c r="P14"/>
  <c r="Q13"/>
  <c r="P13"/>
  <c r="Q12"/>
  <c r="P12"/>
  <c r="Q7"/>
  <c r="P7"/>
  <c r="Q6"/>
  <c r="P6"/>
  <c r="Q5"/>
  <c r="P5"/>
  <c r="Q4"/>
  <c r="P4"/>
  <c r="Q3"/>
  <c r="P3"/>
  <c r="AE17" i="3"/>
  <c r="AD17"/>
  <c r="AF16"/>
  <c r="D16"/>
  <c r="G18"/>
  <c r="G19"/>
  <c r="G20"/>
  <c r="G21"/>
  <c r="G22"/>
  <c r="G23"/>
  <c r="G24"/>
  <c r="G25"/>
  <c r="D18"/>
  <c r="D19"/>
  <c r="D20"/>
  <c r="D21"/>
  <c r="D22"/>
  <c r="D23"/>
  <c r="D24"/>
  <c r="D25"/>
  <c r="D26"/>
  <c r="D27"/>
  <c r="T14" i="6"/>
  <c r="T15"/>
  <c r="E15" i="5"/>
  <c r="D15"/>
  <c r="E14"/>
  <c r="D14"/>
  <c r="E13"/>
  <c r="D13"/>
  <c r="E12"/>
  <c r="D12"/>
  <c r="J7"/>
  <c r="K7"/>
  <c r="J8"/>
  <c r="K8"/>
  <c r="AG14" i="3" l="1"/>
  <c r="AD14"/>
  <c r="AI33"/>
  <c r="AI17"/>
  <c r="AF17"/>
  <c r="J4" i="5"/>
  <c r="J5"/>
  <c r="J6"/>
  <c r="J3"/>
  <c r="D4"/>
  <c r="D5"/>
  <c r="D6"/>
  <c r="D3"/>
  <c r="AH41" i="3"/>
  <c r="AG41"/>
  <c r="AE41"/>
  <c r="AD35" s="1"/>
  <c r="AD41"/>
  <c r="AB41"/>
  <c r="AA41"/>
  <c r="Y41"/>
  <c r="X35" s="1"/>
  <c r="X41"/>
  <c r="R41"/>
  <c r="AE33"/>
  <c r="AD29" s="1"/>
  <c r="AD33"/>
  <c r="AB33"/>
  <c r="AA29" s="1"/>
  <c r="AA33"/>
  <c r="R14"/>
  <c r="O43"/>
  <c r="L48"/>
  <c r="K48"/>
  <c r="I48"/>
  <c r="H48"/>
  <c r="H5" l="1"/>
  <c r="K5"/>
  <c r="AA35"/>
  <c r="AG35"/>
  <c r="Z46"/>
  <c r="W45"/>
  <c r="T46"/>
  <c r="T45"/>
  <c r="Q48"/>
  <c r="Q46"/>
  <c r="Q45"/>
  <c r="T38"/>
  <c r="T37"/>
  <c r="Q38"/>
  <c r="Q37"/>
  <c r="M8"/>
  <c r="M48"/>
  <c r="M7"/>
  <c r="J8"/>
  <c r="J48"/>
  <c r="G8"/>
  <c r="G9"/>
  <c r="G7"/>
  <c r="AI40"/>
  <c r="AI41"/>
  <c r="AF40"/>
  <c r="AF41"/>
  <c r="AC39"/>
  <c r="Z40"/>
  <c r="AF32"/>
  <c r="AF31"/>
  <c r="AC32"/>
  <c r="AC31"/>
  <c r="Z31"/>
  <c r="Z32"/>
  <c r="W37"/>
  <c r="W38"/>
  <c r="W39"/>
  <c r="W40"/>
  <c r="T20"/>
  <c r="T21"/>
  <c r="T22"/>
  <c r="T23"/>
  <c r="T24"/>
  <c r="Q31"/>
  <c r="AC27"/>
  <c r="Z8"/>
  <c r="W9"/>
  <c r="W10"/>
  <c r="W7"/>
  <c r="T8"/>
  <c r="T9"/>
  <c r="T7"/>
  <c r="Q8"/>
  <c r="Q9"/>
  <c r="Q7"/>
  <c r="D8"/>
  <c r="D9"/>
  <c r="T13" i="6"/>
  <c r="L21"/>
  <c r="Q21"/>
  <c r="R21"/>
  <c r="M21"/>
  <c r="G21"/>
  <c r="H21"/>
  <c r="B21"/>
  <c r="C21"/>
  <c r="Z33" i="3"/>
  <c r="E3" i="6"/>
  <c r="E4"/>
  <c r="T4"/>
  <c r="T5"/>
  <c r="T6"/>
  <c r="T7"/>
  <c r="T8"/>
  <c r="T9"/>
  <c r="T10"/>
  <c r="T11"/>
  <c r="T12"/>
  <c r="J4"/>
  <c r="J6"/>
  <c r="E4" i="5"/>
  <c r="E5"/>
  <c r="E6"/>
  <c r="K4"/>
  <c r="K5"/>
  <c r="K6"/>
  <c r="K3"/>
  <c r="X5" i="3"/>
  <c r="O15" i="6"/>
  <c r="O14"/>
  <c r="B5" i="3" l="1"/>
  <c r="D21" i="6"/>
  <c r="I21"/>
  <c r="N21"/>
  <c r="S21"/>
  <c r="Z12" i="3"/>
  <c r="E3" i="5"/>
  <c r="T3" i="6"/>
  <c r="O13"/>
  <c r="O4"/>
  <c r="O5"/>
  <c r="O6"/>
  <c r="O7"/>
  <c r="O8"/>
  <c r="O9"/>
  <c r="O10"/>
  <c r="O11"/>
  <c r="O12"/>
  <c r="O3"/>
  <c r="J3"/>
  <c r="AC41" i="3"/>
  <c r="AC33"/>
  <c r="U48"/>
  <c r="V48"/>
  <c r="P41"/>
  <c r="S41"/>
  <c r="O41"/>
  <c r="Q33"/>
  <c r="O35" l="1"/>
  <c r="T41"/>
  <c r="R35"/>
  <c r="T48"/>
  <c r="R43"/>
  <c r="U43"/>
  <c r="O5"/>
  <c r="U5"/>
  <c r="X43"/>
  <c r="R5"/>
  <c r="G48"/>
  <c r="E5"/>
  <c r="Z48"/>
  <c r="Q41"/>
  <c r="W48"/>
  <c r="Z41"/>
  <c r="T33"/>
  <c r="T12"/>
  <c r="Q12"/>
  <c r="W12"/>
  <c r="AF33"/>
  <c r="W41"/>
  <c r="E21" i="6"/>
  <c r="T21"/>
  <c r="O21"/>
  <c r="J21"/>
  <c r="D7" i="3"/>
  <c r="D48"/>
</calcChain>
</file>

<file path=xl/sharedStrings.xml><?xml version="1.0" encoding="utf-8"?>
<sst xmlns="http://schemas.openxmlformats.org/spreadsheetml/2006/main" count="381" uniqueCount="126">
  <si>
    <t>A</t>
  </si>
  <si>
    <t>F</t>
  </si>
  <si>
    <t>P</t>
  </si>
  <si>
    <t>CLASS</t>
  </si>
  <si>
    <t>AGH</t>
  </si>
  <si>
    <t>ASC</t>
  </si>
  <si>
    <t>AML</t>
  </si>
  <si>
    <t>AP</t>
  </si>
  <si>
    <t>AC</t>
  </si>
  <si>
    <t>ACP</t>
  </si>
  <si>
    <t>AEC</t>
  </si>
  <si>
    <t>AB</t>
  </si>
  <si>
    <t>AO</t>
  </si>
  <si>
    <t>AEH</t>
  </si>
  <si>
    <t>AVC</t>
  </si>
  <si>
    <t>ACS</t>
  </si>
  <si>
    <t>AOC</t>
  </si>
  <si>
    <t>%</t>
  </si>
  <si>
    <t>AZ</t>
  </si>
  <si>
    <t>AFC</t>
  </si>
  <si>
    <t>TOTAL</t>
  </si>
  <si>
    <t>AMB</t>
  </si>
  <si>
    <t xml:space="preserve">P </t>
  </si>
  <si>
    <t>APH</t>
  </si>
  <si>
    <t>APC</t>
  </si>
  <si>
    <t>AMC</t>
  </si>
  <si>
    <t>AEL</t>
  </si>
  <si>
    <t>ABA</t>
  </si>
  <si>
    <t>ACM</t>
  </si>
  <si>
    <t>ENGLISH</t>
  </si>
  <si>
    <t>TELUGU</t>
  </si>
  <si>
    <t>HINDI</t>
  </si>
  <si>
    <t>SANSKRIT</t>
  </si>
  <si>
    <t>HISTORY</t>
  </si>
  <si>
    <t>POLITICS</t>
  </si>
  <si>
    <t>ECONOMICS</t>
  </si>
  <si>
    <t>MATHEMATICS</t>
  </si>
  <si>
    <t>PHYSICS</t>
  </si>
  <si>
    <t>CHEMISTRY</t>
  </si>
  <si>
    <t>STATISTICS</t>
  </si>
  <si>
    <t>ENGLISH LIT.</t>
  </si>
  <si>
    <t>BIO-TECHN.</t>
  </si>
  <si>
    <t>AAM</t>
  </si>
  <si>
    <t>ANDHRA LOYOLA COLLEGE (AUTONOMOUS) :: VIJAYAWADA - 520 008</t>
  </si>
  <si>
    <t>BUSINESS STATISTICS</t>
  </si>
  <si>
    <t>BUSINESS ORGANIZATION</t>
  </si>
  <si>
    <t>PRINCIPLES OF MANAGEMENT</t>
  </si>
  <si>
    <t>SUBJECTS</t>
  </si>
  <si>
    <t>MICROBIO.</t>
  </si>
  <si>
    <t>BOTANY</t>
  </si>
  <si>
    <t>ZOOLOGY</t>
  </si>
  <si>
    <t>FOOD.TECH-1</t>
  </si>
  <si>
    <t>FOOD.TECH-2</t>
  </si>
  <si>
    <t>ELECTRO.-1</t>
  </si>
  <si>
    <t>FUNDAMENTALS OF AVIATION MANAGEMENT</t>
  </si>
  <si>
    <t>ABA - BUSINESS ADMINISTRATION</t>
  </si>
  <si>
    <t>AAM - AVIATION MANAGEMENT</t>
  </si>
  <si>
    <t>AVC - VISUAL COMMUNICATION</t>
  </si>
  <si>
    <t>AAI</t>
  </si>
  <si>
    <t>ALM</t>
  </si>
  <si>
    <t>AHM</t>
  </si>
  <si>
    <t>COMP.SCI.-2</t>
  </si>
  <si>
    <t>AHM - HOSPITALITY &amp; HOTEL ADMINISTRATION</t>
  </si>
  <si>
    <t>ALM - LOGISTICS MANAGEMENT</t>
  </si>
  <si>
    <t>MATERIALS MANAGEMENT</t>
  </si>
  <si>
    <t>FUNDAMENTALS OF LOGISTICS</t>
  </si>
  <si>
    <t>HOUSE KEEPING</t>
  </si>
  <si>
    <t>FRONT OFFICE</t>
  </si>
  <si>
    <t>FOOD &amp; BEVERAGE SERVICE</t>
  </si>
  <si>
    <t>COMP.SCIEN-1</t>
  </si>
  <si>
    <t>WRITING FOR MEDIA</t>
  </si>
  <si>
    <t>VISUAL COMMUNICATION</t>
  </si>
  <si>
    <t>STATIS. (SM)</t>
  </si>
  <si>
    <t>ELE. TECH.-1</t>
  </si>
  <si>
    <t>ELE. TECH.-2</t>
  </si>
  <si>
    <t>FUN. A/C.</t>
  </si>
  <si>
    <t>BUS. ORG. MNG.</t>
  </si>
  <si>
    <t>BUS. ENV.</t>
  </si>
  <si>
    <t>FUNDAMENTALS OF ACCOUNTING</t>
  </si>
  <si>
    <t>AIRLINE CUSTOMER SERVICE</t>
  </si>
  <si>
    <t>INTRODUCTION TO AIR CARGO</t>
  </si>
  <si>
    <t>AIRLINE, TRAVEL &amp; TOURISM INDUSTRY</t>
  </si>
  <si>
    <t>ART, ARCHITECTURE &amp; CULTURE</t>
  </si>
  <si>
    <t>FUNDAMENTALS OF AGRONOMY</t>
  </si>
  <si>
    <t>FUNDAMENTALS OF HORTICULTURE</t>
  </si>
  <si>
    <t>SKILL DEVELOPMENT COURSES</t>
  </si>
  <si>
    <t>LIFE SKILL COURSES</t>
  </si>
  <si>
    <t>AAG</t>
  </si>
  <si>
    <t>INVENTORY MANAGEMENT</t>
  </si>
  <si>
    <t>ACE</t>
  </si>
  <si>
    <t>INTRODUCTION TO                           E-COMMERCE</t>
  </si>
  <si>
    <t>SEC</t>
  </si>
  <si>
    <t>ACE - E-COMMERCE OPERATIONS</t>
  </si>
  <si>
    <t>AAG - AGRICULTURAL &amp; RURAL DEVELOPMENT</t>
  </si>
  <si>
    <t>SUBJECT WISE &amp; CLASS WISE :: REGULAR BATCH - (2021 - 2024)</t>
  </si>
  <si>
    <t>ARO - RETAIL OPERATIONS</t>
  </si>
  <si>
    <t>ASM - AGRI STORAGE &amp; SUPPLY CHAIN MANAGEMENT</t>
  </si>
  <si>
    <t>AEP</t>
  </si>
  <si>
    <t>PUBLIC POLICY</t>
  </si>
  <si>
    <t>ANTHROPOLOGY</t>
  </si>
  <si>
    <t>APS</t>
  </si>
  <si>
    <t>ACO</t>
  </si>
  <si>
    <t>ASM</t>
  </si>
  <si>
    <t>WAREHOUSING &amp; DISTRIBUTION OPERATIONS</t>
  </si>
  <si>
    <t>COOKERY &amp; KITCHEN</t>
  </si>
  <si>
    <t>AGRICULTURAL HERITAGE</t>
  </si>
  <si>
    <t>INTRODUCTORY BIOLOGY</t>
  </si>
  <si>
    <t>FUNDAMENTALS OF SOIL SCIENCE</t>
  </si>
  <si>
    <t>FUNDAMENTALS OF ECONOMICS</t>
  </si>
  <si>
    <t>RURAL SOCIOLOGY, EDUCA. PSYCH. &amp; HUM. VALUES</t>
  </si>
  <si>
    <t>INTRODUCTION TO RETAIL OPERATIONS</t>
  </si>
  <si>
    <t>IN STORE CASHIERING &amp; MERCHANDISING OPERATIONS</t>
  </si>
  <si>
    <t>BUSINESS COMMUNICATION SKILL</t>
  </si>
  <si>
    <t>ANALYSING FINANCIAL STATEMENTS</t>
  </si>
  <si>
    <t>AGRICULTURAL ECONOMICS</t>
  </si>
  <si>
    <t>INTRODUCTION TO AGRI LOGISTICS</t>
  </si>
  <si>
    <t>WAREHOUSE FOR AGRICULTURAL PROCEDURES</t>
  </si>
  <si>
    <t>POST HARVEST MANAGEMENT</t>
  </si>
  <si>
    <t>INTRODUCTION TO COMMUNICATION THEORIES</t>
  </si>
  <si>
    <t>CERTIFICATE COURSES</t>
  </si>
  <si>
    <t>CONTROLLER OF EXAMINATIONS</t>
  </si>
  <si>
    <t>FUND. OF PLANT BIOCHEM. &amp; BIOTECHNOLOGY</t>
  </si>
  <si>
    <t>INFOR.COM.TEC.</t>
  </si>
  <si>
    <t>ANALYSIS OF THE RESULTS OF I - SEMESTER END EXAMINATIONS :: FEBRUARY - 2022</t>
  </si>
  <si>
    <t>GEN. PSYCHO.</t>
  </si>
  <si>
    <t>DT:- 01-04-2022</t>
  </si>
</sst>
</file>

<file path=xl/styles.xml><?xml version="1.0" encoding="utf-8"?>
<styleSheet xmlns="http://schemas.openxmlformats.org/spreadsheetml/2006/main">
  <fonts count="17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Cambria"/>
      <family val="1"/>
      <scheme val="major"/>
    </font>
    <font>
      <b/>
      <sz val="11"/>
      <name val="Cambria"/>
      <family val="1"/>
      <scheme val="major"/>
    </font>
    <font>
      <b/>
      <sz val="10"/>
      <name val="Bookman Old Style"/>
      <family val="1"/>
    </font>
    <font>
      <b/>
      <sz val="12"/>
      <name val="Arial"/>
      <family val="2"/>
    </font>
    <font>
      <b/>
      <sz val="11"/>
      <name val="Bookman Old Style"/>
      <family val="1"/>
    </font>
    <font>
      <b/>
      <sz val="12"/>
      <name val="Bookman Old Style"/>
      <family val="1"/>
    </font>
    <font>
      <b/>
      <sz val="9"/>
      <name val="Bookman Old Style"/>
      <family val="1"/>
    </font>
    <font>
      <b/>
      <sz val="9"/>
      <name val="Arial"/>
      <family val="2"/>
    </font>
    <font>
      <b/>
      <sz val="8"/>
      <name val="Bookman Old Style"/>
      <family val="1"/>
    </font>
    <font>
      <b/>
      <sz val="12"/>
      <name val="Cambria"/>
      <family val="1"/>
      <scheme val="major"/>
    </font>
    <font>
      <b/>
      <sz val="13"/>
      <name val="Bookman Old Style"/>
      <family val="1"/>
    </font>
    <font>
      <b/>
      <sz val="13"/>
      <name val="Arial"/>
      <family val="2"/>
    </font>
    <font>
      <sz val="9"/>
      <name val="Bookman Old Style"/>
      <family val="1"/>
    </font>
    <font>
      <b/>
      <sz val="9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260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9" fontId="2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9" fontId="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1" fontId="5" fillId="0" borderId="47" xfId="0" applyNumberFormat="1" applyFont="1" applyFill="1" applyBorder="1" applyAlignment="1">
      <alignment horizontal="center" vertical="center"/>
    </xf>
    <xf numFmtId="1" fontId="5" fillId="0" borderId="50" xfId="0" applyNumberFormat="1" applyFont="1" applyFill="1" applyBorder="1" applyAlignment="1">
      <alignment horizontal="center" vertical="center"/>
    </xf>
    <xf numFmtId="1" fontId="5" fillId="0" borderId="53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1" fontId="5" fillId="0" borderId="20" xfId="0" applyNumberFormat="1" applyFont="1" applyFill="1" applyBorder="1" applyAlignment="1">
      <alignment horizontal="center" vertical="center"/>
    </xf>
    <xf numFmtId="1" fontId="5" fillId="0" borderId="21" xfId="0" applyNumberFormat="1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12" fillId="0" borderId="0" xfId="0" applyFont="1"/>
    <xf numFmtId="0" fontId="5" fillId="0" borderId="45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9" fillId="0" borderId="48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wrapText="1"/>
    </xf>
    <xf numFmtId="0" fontId="13" fillId="0" borderId="0" xfId="0" applyFont="1" applyFill="1" applyAlignment="1">
      <alignment horizontal="center"/>
    </xf>
    <xf numFmtId="0" fontId="14" fillId="0" borderId="0" xfId="0" applyFont="1"/>
    <xf numFmtId="0" fontId="5" fillId="0" borderId="32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47" xfId="0" quotePrefix="1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50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50" xfId="0" quotePrefix="1" applyFont="1" applyFill="1" applyBorder="1" applyAlignment="1">
      <alignment horizontal="center" vertical="center"/>
    </xf>
    <xf numFmtId="0" fontId="9" fillId="0" borderId="48" xfId="0" quotePrefix="1" applyFont="1" applyFill="1" applyBorder="1" applyAlignment="1">
      <alignment horizontal="center" vertical="center"/>
    </xf>
    <xf numFmtId="0" fontId="9" fillId="0" borderId="49" xfId="0" quotePrefix="1" applyFont="1" applyFill="1" applyBorder="1" applyAlignment="1">
      <alignment horizontal="center" vertical="center"/>
    </xf>
    <xf numFmtId="0" fontId="9" fillId="0" borderId="55" xfId="0" quotePrefix="1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53" xfId="0" quotePrefix="1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8" xfId="0" quotePrefix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9" fillId="0" borderId="17" xfId="0" quotePrefix="1" applyFont="1" applyFill="1" applyBorder="1" applyAlignment="1">
      <alignment vertical="center"/>
    </xf>
    <xf numFmtId="0" fontId="9" fillId="0" borderId="17" xfId="0" quotePrefix="1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0" fontId="9" fillId="0" borderId="15" xfId="0" quotePrefix="1" applyFont="1" applyFill="1" applyBorder="1" applyAlignment="1">
      <alignment horizontal="center" vertical="center"/>
    </xf>
    <xf numFmtId="0" fontId="9" fillId="0" borderId="48" xfId="0" applyNumberFormat="1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vertical="center"/>
    </xf>
    <xf numFmtId="0" fontId="9" fillId="0" borderId="49" xfId="0" applyFont="1" applyFill="1" applyBorder="1" applyAlignment="1">
      <alignment vertical="center"/>
    </xf>
    <xf numFmtId="0" fontId="9" fillId="0" borderId="50" xfId="0" applyFont="1" applyFill="1" applyBorder="1" applyAlignment="1">
      <alignment vertical="center"/>
    </xf>
    <xf numFmtId="9" fontId="9" fillId="0" borderId="48" xfId="0" applyNumberFormat="1" applyFont="1" applyFill="1" applyBorder="1" applyAlignment="1">
      <alignment vertical="center"/>
    </xf>
    <xf numFmtId="9" fontId="9" fillId="0" borderId="49" xfId="0" quotePrefix="1" applyNumberFormat="1" applyFont="1" applyFill="1" applyBorder="1" applyAlignment="1">
      <alignment vertical="center"/>
    </xf>
    <xf numFmtId="9" fontId="9" fillId="0" borderId="50" xfId="0" quotePrefix="1" applyNumberFormat="1" applyFont="1" applyFill="1" applyBorder="1" applyAlignment="1">
      <alignment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15" fillId="0" borderId="52" xfId="0" applyFont="1" applyFill="1" applyBorder="1" applyAlignment="1">
      <alignment horizontal="center" vertical="center"/>
    </xf>
    <xf numFmtId="0" fontId="15" fillId="0" borderId="53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67" xfId="0" applyFont="1" applyFill="1" applyBorder="1" applyAlignment="1">
      <alignment horizontal="center" vertical="center"/>
    </xf>
    <xf numFmtId="0" fontId="9" fillId="0" borderId="68" xfId="0" quotePrefix="1" applyFont="1" applyFill="1" applyBorder="1" applyAlignment="1">
      <alignment horizontal="center" vertical="center"/>
    </xf>
    <xf numFmtId="0" fontId="9" fillId="0" borderId="51" xfId="0" quotePrefix="1" applyFont="1" applyFill="1" applyBorder="1" applyAlignment="1">
      <alignment horizontal="center" vertical="center"/>
    </xf>
    <xf numFmtId="0" fontId="9" fillId="0" borderId="52" xfId="0" quotePrefix="1" applyFont="1" applyFill="1" applyBorder="1" applyAlignment="1">
      <alignment horizontal="center" vertical="center"/>
    </xf>
    <xf numFmtId="0" fontId="9" fillId="0" borderId="32" xfId="0" quotePrefix="1" applyFont="1" applyFill="1" applyBorder="1" applyAlignment="1">
      <alignment horizontal="center" vertical="center"/>
    </xf>
    <xf numFmtId="0" fontId="9" fillId="0" borderId="18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45" xfId="0" quotePrefix="1" applyFont="1" applyFill="1" applyBorder="1" applyAlignment="1">
      <alignment horizontal="center" vertical="center"/>
    </xf>
    <xf numFmtId="0" fontId="9" fillId="0" borderId="46" xfId="0" quotePrefix="1" applyFont="1" applyFill="1" applyBorder="1" applyAlignment="1">
      <alignment horizontal="center" vertical="center"/>
    </xf>
    <xf numFmtId="1" fontId="9" fillId="0" borderId="45" xfId="0" applyNumberFormat="1" applyFont="1" applyFill="1" applyBorder="1" applyAlignment="1">
      <alignment horizontal="center" vertical="center"/>
    </xf>
    <xf numFmtId="1" fontId="9" fillId="0" borderId="46" xfId="0" applyNumberFormat="1" applyFont="1" applyFill="1" applyBorder="1" applyAlignment="1">
      <alignment horizontal="center" vertical="center"/>
    </xf>
    <xf numFmtId="1" fontId="9" fillId="0" borderId="47" xfId="0" applyNumberFormat="1" applyFont="1" applyFill="1" applyBorder="1" applyAlignment="1">
      <alignment horizontal="center" vertical="center"/>
    </xf>
    <xf numFmtId="0" fontId="9" fillId="0" borderId="45" xfId="0" applyNumberFormat="1" applyFont="1" applyFill="1" applyBorder="1" applyAlignment="1">
      <alignment horizontal="center" vertical="center"/>
    </xf>
    <xf numFmtId="0" fontId="9" fillId="0" borderId="46" xfId="0" applyNumberFormat="1" applyFont="1" applyFill="1" applyBorder="1" applyAlignment="1">
      <alignment horizontal="center" vertical="center"/>
    </xf>
    <xf numFmtId="0" fontId="9" fillId="0" borderId="47" xfId="0" applyNumberFormat="1" applyFont="1" applyFill="1" applyBorder="1" applyAlignment="1">
      <alignment horizontal="center" vertical="center"/>
    </xf>
    <xf numFmtId="1" fontId="9" fillId="0" borderId="48" xfId="0" applyNumberFormat="1" applyFont="1" applyFill="1" applyBorder="1" applyAlignment="1">
      <alignment horizontal="center" vertical="center"/>
    </xf>
    <xf numFmtId="1" fontId="9" fillId="0" borderId="49" xfId="0" applyNumberFormat="1" applyFont="1" applyFill="1" applyBorder="1" applyAlignment="1">
      <alignment horizontal="center" vertical="center"/>
    </xf>
    <xf numFmtId="1" fontId="9" fillId="0" borderId="50" xfId="0" applyNumberFormat="1" applyFont="1" applyFill="1" applyBorder="1" applyAlignment="1">
      <alignment horizontal="center" vertical="center"/>
    </xf>
    <xf numFmtId="1" fontId="9" fillId="0" borderId="51" xfId="0" applyNumberFormat="1" applyFont="1" applyFill="1" applyBorder="1" applyAlignment="1">
      <alignment horizontal="center" vertical="center"/>
    </xf>
    <xf numFmtId="1" fontId="9" fillId="0" borderId="52" xfId="0" applyNumberFormat="1" applyFont="1" applyFill="1" applyBorder="1" applyAlignment="1">
      <alignment horizontal="center" vertical="center"/>
    </xf>
    <xf numFmtId="1" fontId="9" fillId="0" borderId="53" xfId="0" applyNumberFormat="1" applyFont="1" applyFill="1" applyBorder="1" applyAlignment="1">
      <alignment horizontal="center" vertical="center"/>
    </xf>
    <xf numFmtId="0" fontId="9" fillId="0" borderId="77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1" fontId="9" fillId="0" borderId="27" xfId="0" applyNumberFormat="1" applyFont="1" applyFill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vertical="center"/>
    </xf>
    <xf numFmtId="0" fontId="15" fillId="0" borderId="55" xfId="0" applyFont="1" applyFill="1" applyBorder="1" applyAlignment="1">
      <alignment horizontal="center" vertical="center"/>
    </xf>
    <xf numFmtId="0" fontId="9" fillId="0" borderId="73" xfId="0" applyFont="1" applyFill="1" applyBorder="1" applyAlignment="1">
      <alignment horizontal="center" vertical="center"/>
    </xf>
    <xf numFmtId="0" fontId="9" fillId="0" borderId="70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69" xfId="0" applyFont="1" applyFill="1" applyBorder="1" applyAlignment="1">
      <alignment horizontal="center" vertical="center"/>
    </xf>
    <xf numFmtId="0" fontId="9" fillId="0" borderId="69" xfId="0" quotePrefix="1" applyFont="1" applyFill="1" applyBorder="1" applyAlignment="1">
      <alignment horizontal="center" vertical="center"/>
    </xf>
    <xf numFmtId="0" fontId="9" fillId="0" borderId="70" xfId="0" quotePrefix="1" applyFont="1" applyFill="1" applyBorder="1" applyAlignment="1">
      <alignment horizontal="center" vertical="center"/>
    </xf>
    <xf numFmtId="0" fontId="9" fillId="0" borderId="71" xfId="0" quotePrefix="1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horizontal="center" vertical="center"/>
    </xf>
    <xf numFmtId="0" fontId="9" fillId="0" borderId="75" xfId="0" quotePrefix="1" applyFont="1" applyFill="1" applyBorder="1" applyAlignment="1">
      <alignment horizontal="center" vertical="center"/>
    </xf>
    <xf numFmtId="0" fontId="15" fillId="0" borderId="73" xfId="0" applyFont="1" applyFill="1" applyBorder="1" applyAlignment="1">
      <alignment horizontal="center" vertical="center"/>
    </xf>
    <xf numFmtId="0" fontId="15" fillId="0" borderId="70" xfId="0" applyFont="1" applyFill="1" applyBorder="1" applyAlignment="1">
      <alignment horizontal="center" vertical="center"/>
    </xf>
    <xf numFmtId="0" fontId="15" fillId="0" borderId="71" xfId="0" applyFont="1" applyFill="1" applyBorder="1" applyAlignment="1">
      <alignment horizontal="center" vertical="center"/>
    </xf>
    <xf numFmtId="0" fontId="15" fillId="0" borderId="69" xfId="0" applyFont="1" applyFill="1" applyBorder="1" applyAlignment="1">
      <alignment horizontal="center" vertical="center"/>
    </xf>
    <xf numFmtId="0" fontId="15" fillId="0" borderId="5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13" xfId="0" quotePrefix="1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vertical="center" wrapText="1"/>
    </xf>
    <xf numFmtId="0" fontId="9" fillId="0" borderId="48" xfId="0" applyFont="1" applyFill="1" applyBorder="1" applyAlignment="1">
      <alignment vertical="center" wrapText="1"/>
    </xf>
    <xf numFmtId="0" fontId="9" fillId="0" borderId="51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vertical="center" wrapText="1"/>
    </xf>
    <xf numFmtId="1" fontId="9" fillId="0" borderId="6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9" fillId="0" borderId="34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28" xfId="0" quotePrefix="1" applyFont="1" applyFill="1" applyBorder="1" applyAlignment="1">
      <alignment horizontal="center" vertical="center"/>
    </xf>
    <xf numFmtId="0" fontId="9" fillId="0" borderId="8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4" fillId="0" borderId="0" xfId="0" applyFont="1" applyFill="1"/>
    <xf numFmtId="0" fontId="16" fillId="0" borderId="0" xfId="0" applyFont="1" applyFill="1"/>
    <xf numFmtId="0" fontId="9" fillId="0" borderId="0" xfId="0" applyFont="1" applyFill="1" applyBorder="1" applyAlignment="1">
      <alignment horizontal="center"/>
    </xf>
    <xf numFmtId="0" fontId="3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/>
    </xf>
    <xf numFmtId="9" fontId="9" fillId="0" borderId="3" xfId="0" quotePrefix="1" applyNumberFormat="1" applyFont="1" applyFill="1" applyBorder="1" applyAlignment="1">
      <alignment horizontal="center" vertical="center"/>
    </xf>
    <xf numFmtId="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9" fontId="9" fillId="0" borderId="4" xfId="0" quotePrefix="1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textRotation="90"/>
    </xf>
    <xf numFmtId="0" fontId="9" fillId="0" borderId="17" xfId="0" applyFont="1" applyFill="1" applyBorder="1" applyAlignment="1">
      <alignment horizontal="center" textRotation="90"/>
    </xf>
    <xf numFmtId="0" fontId="9" fillId="0" borderId="18" xfId="0" applyFont="1" applyFill="1" applyBorder="1" applyAlignment="1">
      <alignment horizontal="center" textRotation="90"/>
    </xf>
    <xf numFmtId="10" fontId="9" fillId="0" borderId="32" xfId="0" applyNumberFormat="1" applyFont="1" applyFill="1" applyBorder="1" applyAlignment="1">
      <alignment horizontal="center" vertical="center"/>
    </xf>
    <xf numFmtId="10" fontId="9" fillId="0" borderId="33" xfId="0" quotePrefix="1" applyNumberFormat="1" applyFont="1" applyFill="1" applyBorder="1" applyAlignment="1">
      <alignment horizontal="center" vertical="center"/>
    </xf>
    <xf numFmtId="10" fontId="9" fillId="0" borderId="34" xfId="0" quotePrefix="1" applyNumberFormat="1" applyFont="1" applyFill="1" applyBorder="1" applyAlignment="1">
      <alignment horizontal="center" vertical="center"/>
    </xf>
    <xf numFmtId="10" fontId="9" fillId="0" borderId="2" xfId="0" applyNumberFormat="1" applyFont="1" applyFill="1" applyBorder="1" applyAlignment="1">
      <alignment horizontal="center" vertical="center"/>
    </xf>
    <xf numFmtId="10" fontId="9" fillId="0" borderId="3" xfId="0" quotePrefix="1" applyNumberFormat="1" applyFont="1" applyFill="1" applyBorder="1" applyAlignment="1">
      <alignment horizontal="center" vertical="center"/>
    </xf>
    <xf numFmtId="10" fontId="9" fillId="0" borderId="4" xfId="0" quotePrefix="1" applyNumberFormat="1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/>
    </xf>
    <xf numFmtId="9" fontId="9" fillId="0" borderId="41" xfId="0" applyNumberFormat="1" applyFont="1" applyFill="1" applyBorder="1" applyAlignment="1">
      <alignment horizontal="center" vertical="center"/>
    </xf>
    <xf numFmtId="9" fontId="9" fillId="0" borderId="42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232380</xdr:colOff>
      <xdr:row>0</xdr:row>
      <xdr:rowOff>2</xdr:rowOff>
    </xdr:from>
    <xdr:to>
      <xdr:col>6</xdr:col>
      <xdr:colOff>184150</xdr:colOff>
      <xdr:row>2</xdr:row>
      <xdr:rowOff>120650</xdr:rowOff>
    </xdr:to>
    <xdr:pic>
      <xdr:nvPicPr>
        <xdr:cNvPr id="5" name="Picture 4" descr="IMG-20170202-WA0004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rot="10800000" flipH="1" flipV="1">
          <a:off x="1667480" y="2"/>
          <a:ext cx="675670" cy="425448"/>
        </a:xfrm>
        <a:prstGeom prst="rect">
          <a:avLst/>
        </a:prstGeom>
      </xdr:spPr>
    </xdr:pic>
    <xdr:clientData/>
  </xdr:twoCellAnchor>
  <xdr:twoCellAnchor editAs="oneCell">
    <xdr:from>
      <xdr:col>29</xdr:col>
      <xdr:colOff>276150</xdr:colOff>
      <xdr:row>0</xdr:row>
      <xdr:rowOff>0</xdr:rowOff>
    </xdr:from>
    <xdr:to>
      <xdr:col>31</xdr:col>
      <xdr:colOff>146049</xdr:colOff>
      <xdr:row>2</xdr:row>
      <xdr:rowOff>133350</xdr:rowOff>
    </xdr:to>
    <xdr:pic>
      <xdr:nvPicPr>
        <xdr:cNvPr id="6" name="Picture -51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359950" y="0"/>
          <a:ext cx="549349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51"/>
  <sheetViews>
    <sheetView tabSelected="1" workbookViewId="0">
      <selection sqref="A1:AI1"/>
    </sheetView>
  </sheetViews>
  <sheetFormatPr defaultColWidth="9.1796875" defaultRowHeight="13"/>
  <cols>
    <col min="1" max="1" width="4.54296875" style="154" customWidth="1"/>
    <col min="2" max="3" width="5.54296875" style="154" bestFit="1" customWidth="1"/>
    <col min="4" max="4" width="4.90625" style="154" customWidth="1"/>
    <col min="5" max="6" width="5.1796875" style="154" bestFit="1" customWidth="1"/>
    <col min="7" max="7" width="4.7265625" style="154" customWidth="1"/>
    <col min="8" max="8" width="5.1796875" style="154" bestFit="1" customWidth="1"/>
    <col min="9" max="9" width="5" style="154" customWidth="1"/>
    <col min="10" max="10" width="5.26953125" style="154" customWidth="1"/>
    <col min="11" max="11" width="5.1796875" style="154" bestFit="1" customWidth="1"/>
    <col min="12" max="13" width="4.7265625" style="154" customWidth="1"/>
    <col min="14" max="14" width="4.453125" style="154" customWidth="1"/>
    <col min="15" max="16" width="5.26953125" style="154" customWidth="1"/>
    <col min="17" max="17" width="5" style="154" customWidth="1"/>
    <col min="18" max="23" width="4.81640625" style="154" customWidth="1"/>
    <col min="24" max="28" width="5" style="154" customWidth="1"/>
    <col min="29" max="29" width="4.7265625" style="154" customWidth="1"/>
    <col min="30" max="30" width="5.1796875" style="154" bestFit="1" customWidth="1"/>
    <col min="31" max="31" width="4.54296875" style="154" customWidth="1"/>
    <col min="32" max="32" width="5.26953125" style="154" customWidth="1"/>
    <col min="33" max="33" width="4.26953125" style="154" customWidth="1"/>
    <col min="34" max="34" width="4.1796875" style="154" customWidth="1"/>
    <col min="35" max="35" width="4.08984375" style="154" customWidth="1"/>
    <col min="36" max="36" width="9.1796875" style="11"/>
    <col min="37" max="16384" width="9.1796875" style="1"/>
  </cols>
  <sheetData>
    <row r="1" spans="1:42" s="12" customFormat="1" ht="12" customHeight="1">
      <c r="A1" s="213" t="s">
        <v>43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5"/>
      <c r="AJ1" s="32"/>
    </row>
    <row r="2" spans="1:42" s="12" customFormat="1" ht="12" customHeight="1">
      <c r="A2" s="225" t="s">
        <v>123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7"/>
      <c r="AJ2" s="32"/>
    </row>
    <row r="3" spans="1:42" s="12" customFormat="1" ht="12" customHeight="1" thickBot="1">
      <c r="A3" s="216" t="s">
        <v>94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8"/>
      <c r="AJ3" s="32"/>
    </row>
    <row r="4" spans="1:42" s="3" customFormat="1" ht="12" customHeight="1" thickBot="1">
      <c r="A4" s="228" t="s">
        <v>3</v>
      </c>
      <c r="B4" s="219" t="s">
        <v>29</v>
      </c>
      <c r="C4" s="220"/>
      <c r="D4" s="221"/>
      <c r="E4" s="220" t="s">
        <v>30</v>
      </c>
      <c r="F4" s="220"/>
      <c r="G4" s="221"/>
      <c r="H4" s="219" t="s">
        <v>31</v>
      </c>
      <c r="I4" s="220"/>
      <c r="J4" s="221"/>
      <c r="K4" s="210" t="s">
        <v>32</v>
      </c>
      <c r="L4" s="211"/>
      <c r="M4" s="211"/>
      <c r="N4" s="228" t="s">
        <v>3</v>
      </c>
      <c r="O4" s="211" t="s">
        <v>33</v>
      </c>
      <c r="P4" s="211"/>
      <c r="Q4" s="212"/>
      <c r="R4" s="210" t="s">
        <v>34</v>
      </c>
      <c r="S4" s="211"/>
      <c r="T4" s="212"/>
      <c r="U4" s="210" t="s">
        <v>35</v>
      </c>
      <c r="V4" s="211"/>
      <c r="W4" s="212"/>
      <c r="X4" s="206" t="s">
        <v>40</v>
      </c>
      <c r="Y4" s="207"/>
      <c r="Z4" s="208"/>
      <c r="AA4" s="211" t="s">
        <v>98</v>
      </c>
      <c r="AB4" s="211"/>
      <c r="AC4" s="212"/>
      <c r="AD4" s="210" t="s">
        <v>99</v>
      </c>
      <c r="AE4" s="211"/>
      <c r="AF4" s="212"/>
      <c r="AG4" s="222" t="s">
        <v>124</v>
      </c>
      <c r="AH4" s="223"/>
      <c r="AI4" s="224"/>
      <c r="AJ4" s="33"/>
    </row>
    <row r="5" spans="1:42" s="8" customFormat="1" ht="12" customHeight="1" thickBot="1">
      <c r="A5" s="229"/>
      <c r="B5" s="205">
        <f>C48/B48*100%</f>
        <v>0.88716814159292035</v>
      </c>
      <c r="C5" s="204"/>
      <c r="D5" s="209"/>
      <c r="E5" s="203">
        <f>F48/E48*100%</f>
        <v>0.8346709470304976</v>
      </c>
      <c r="F5" s="204"/>
      <c r="G5" s="204"/>
      <c r="H5" s="205">
        <f>I48/H48*100%</f>
        <v>0.91603053435114501</v>
      </c>
      <c r="I5" s="204"/>
      <c r="J5" s="209"/>
      <c r="K5" s="205">
        <f>L48/K48*100%</f>
        <v>0.87919463087248317</v>
      </c>
      <c r="L5" s="204"/>
      <c r="M5" s="204"/>
      <c r="N5" s="229"/>
      <c r="O5" s="203">
        <f>P12/O12*100%</f>
        <v>0.90196078431372551</v>
      </c>
      <c r="P5" s="204"/>
      <c r="Q5" s="209"/>
      <c r="R5" s="203">
        <f>S12/R12*100%</f>
        <v>0.9509803921568627</v>
      </c>
      <c r="S5" s="204"/>
      <c r="T5" s="209"/>
      <c r="U5" s="203">
        <f>V12/U12*100%</f>
        <v>0.93684210526315792</v>
      </c>
      <c r="V5" s="204"/>
      <c r="W5" s="209"/>
      <c r="X5" s="203">
        <f>Y12/X12*100%</f>
        <v>0.55072463768115942</v>
      </c>
      <c r="Y5" s="204"/>
      <c r="Z5" s="209"/>
      <c r="AA5" s="203">
        <f>AB12/AA12*100%</f>
        <v>1</v>
      </c>
      <c r="AB5" s="204"/>
      <c r="AC5" s="209"/>
      <c r="AD5" s="203">
        <f>AE12/AD12*100%</f>
        <v>0.96153846153846156</v>
      </c>
      <c r="AE5" s="204"/>
      <c r="AF5" s="209"/>
      <c r="AG5" s="237">
        <f>AH12/AG12*100%</f>
        <v>0.47058823529411764</v>
      </c>
      <c r="AH5" s="238"/>
      <c r="AI5" s="239"/>
      <c r="AJ5" s="34"/>
    </row>
    <row r="6" spans="1:42" s="18" customFormat="1" ht="9" customHeight="1" thickBot="1">
      <c r="A6" s="230"/>
      <c r="B6" s="19" t="s">
        <v>0</v>
      </c>
      <c r="C6" s="20" t="s">
        <v>22</v>
      </c>
      <c r="D6" s="21" t="s">
        <v>1</v>
      </c>
      <c r="E6" s="22" t="s">
        <v>0</v>
      </c>
      <c r="F6" s="23" t="s">
        <v>2</v>
      </c>
      <c r="G6" s="24" t="s">
        <v>1</v>
      </c>
      <c r="H6" s="25" t="s">
        <v>0</v>
      </c>
      <c r="I6" s="23" t="s">
        <v>2</v>
      </c>
      <c r="J6" s="26" t="s">
        <v>1</v>
      </c>
      <c r="K6" s="25" t="s">
        <v>0</v>
      </c>
      <c r="L6" s="23" t="s">
        <v>2</v>
      </c>
      <c r="M6" s="24" t="s">
        <v>1</v>
      </c>
      <c r="N6" s="230"/>
      <c r="O6" s="27" t="s">
        <v>0</v>
      </c>
      <c r="P6" s="20" t="s">
        <v>2</v>
      </c>
      <c r="Q6" s="21" t="s">
        <v>1</v>
      </c>
      <c r="R6" s="19" t="s">
        <v>0</v>
      </c>
      <c r="S6" s="20" t="s">
        <v>2</v>
      </c>
      <c r="T6" s="21" t="s">
        <v>1</v>
      </c>
      <c r="U6" s="19" t="s">
        <v>0</v>
      </c>
      <c r="V6" s="20" t="s">
        <v>2</v>
      </c>
      <c r="W6" s="21" t="s">
        <v>1</v>
      </c>
      <c r="X6" s="19" t="s">
        <v>0</v>
      </c>
      <c r="Y6" s="20" t="s">
        <v>2</v>
      </c>
      <c r="Z6" s="21" t="s">
        <v>1</v>
      </c>
      <c r="AA6" s="27" t="s">
        <v>0</v>
      </c>
      <c r="AB6" s="20" t="s">
        <v>2</v>
      </c>
      <c r="AC6" s="21" t="s">
        <v>1</v>
      </c>
      <c r="AD6" s="19" t="s">
        <v>0</v>
      </c>
      <c r="AE6" s="20" t="s">
        <v>2</v>
      </c>
      <c r="AF6" s="21" t="s">
        <v>1</v>
      </c>
      <c r="AG6" s="200" t="s">
        <v>0</v>
      </c>
      <c r="AH6" s="201" t="s">
        <v>2</v>
      </c>
      <c r="AI6" s="202" t="s">
        <v>1</v>
      </c>
      <c r="AJ6" s="35"/>
    </row>
    <row r="7" spans="1:42" s="11" customFormat="1" ht="13" customHeight="1">
      <c r="A7" s="73" t="s">
        <v>13</v>
      </c>
      <c r="B7" s="45">
        <v>47</v>
      </c>
      <c r="C7" s="43">
        <v>45</v>
      </c>
      <c r="D7" s="44">
        <f>(B7-C7)</f>
        <v>2</v>
      </c>
      <c r="E7" s="42">
        <v>31</v>
      </c>
      <c r="F7" s="43">
        <v>30</v>
      </c>
      <c r="G7" s="44">
        <f>(E7-F7)</f>
        <v>1</v>
      </c>
      <c r="H7" s="42">
        <v>14</v>
      </c>
      <c r="I7" s="43">
        <v>14</v>
      </c>
      <c r="J7" s="44">
        <v>4</v>
      </c>
      <c r="K7" s="45">
        <v>2</v>
      </c>
      <c r="L7" s="43">
        <v>2</v>
      </c>
      <c r="M7" s="44">
        <f>(K7-L7)</f>
        <v>0</v>
      </c>
      <c r="N7" s="185" t="s">
        <v>13</v>
      </c>
      <c r="O7" s="42">
        <v>47</v>
      </c>
      <c r="P7" s="43">
        <v>46</v>
      </c>
      <c r="Q7" s="74">
        <f>(O7-P7)</f>
        <v>1</v>
      </c>
      <c r="R7" s="42">
        <v>47</v>
      </c>
      <c r="S7" s="43">
        <v>47</v>
      </c>
      <c r="T7" s="74">
        <f>(R7-S7)</f>
        <v>0</v>
      </c>
      <c r="U7" s="42">
        <v>47</v>
      </c>
      <c r="V7" s="43">
        <v>47</v>
      </c>
      <c r="W7" s="74">
        <f>(U7-V7)</f>
        <v>0</v>
      </c>
      <c r="X7" s="42"/>
      <c r="Y7" s="43"/>
      <c r="Z7" s="74"/>
      <c r="AA7" s="45"/>
      <c r="AB7" s="43"/>
      <c r="AC7" s="74"/>
      <c r="AD7" s="42"/>
      <c r="AE7" s="43"/>
      <c r="AF7" s="74"/>
      <c r="AG7" s="108"/>
      <c r="AH7" s="109"/>
      <c r="AI7" s="155"/>
      <c r="AJ7" s="10"/>
      <c r="AK7" s="10"/>
      <c r="AL7" s="10"/>
      <c r="AM7" s="10"/>
      <c r="AN7" s="10"/>
      <c r="AO7" s="10"/>
      <c r="AP7" s="10"/>
    </row>
    <row r="8" spans="1:42" s="11" customFormat="1" ht="13" customHeight="1">
      <c r="A8" s="78" t="s">
        <v>4</v>
      </c>
      <c r="B8" s="75">
        <v>34</v>
      </c>
      <c r="C8" s="76">
        <v>28</v>
      </c>
      <c r="D8" s="77">
        <f t="shared" ref="D8:D48" si="0">(B8-C8)</f>
        <v>6</v>
      </c>
      <c r="E8" s="61">
        <v>19</v>
      </c>
      <c r="F8" s="76">
        <v>17</v>
      </c>
      <c r="G8" s="77">
        <f t="shared" ref="G8:G48" si="1">(E8-F8)</f>
        <v>2</v>
      </c>
      <c r="H8" s="61">
        <v>7</v>
      </c>
      <c r="I8" s="76">
        <v>7</v>
      </c>
      <c r="J8" s="77">
        <f t="shared" ref="J8:J48" si="2">(H8-I8)</f>
        <v>0</v>
      </c>
      <c r="K8" s="75">
        <v>8</v>
      </c>
      <c r="L8" s="76">
        <v>4</v>
      </c>
      <c r="M8" s="77">
        <f t="shared" ref="M8:M48" si="3">(K8-L8)</f>
        <v>4</v>
      </c>
      <c r="N8" s="133" t="s">
        <v>4</v>
      </c>
      <c r="O8" s="61">
        <v>34</v>
      </c>
      <c r="P8" s="76">
        <v>26</v>
      </c>
      <c r="Q8" s="79">
        <f t="shared" ref="Q8:Q12" si="4">(O8-P8)</f>
        <v>8</v>
      </c>
      <c r="R8" s="61">
        <v>34</v>
      </c>
      <c r="S8" s="76">
        <v>29</v>
      </c>
      <c r="T8" s="79">
        <f t="shared" ref="T8:T12" si="5">(R8-S8)</f>
        <v>5</v>
      </c>
      <c r="U8" s="80"/>
      <c r="V8" s="76"/>
      <c r="W8" s="79"/>
      <c r="X8" s="61">
        <v>34</v>
      </c>
      <c r="Y8" s="76">
        <v>20</v>
      </c>
      <c r="Z8" s="79">
        <f t="shared" ref="Z8:Z12" si="6">(X8-Y8)</f>
        <v>14</v>
      </c>
      <c r="AA8" s="75"/>
      <c r="AB8" s="76"/>
      <c r="AC8" s="79"/>
      <c r="AD8" s="61"/>
      <c r="AE8" s="76"/>
      <c r="AF8" s="79"/>
      <c r="AG8" s="75"/>
      <c r="AH8" s="76"/>
      <c r="AI8" s="77"/>
      <c r="AJ8" s="10"/>
      <c r="AK8" s="10"/>
      <c r="AL8" s="10"/>
      <c r="AM8" s="10"/>
      <c r="AN8" s="10"/>
      <c r="AO8" s="10"/>
      <c r="AP8" s="10"/>
    </row>
    <row r="9" spans="1:42" s="11" customFormat="1" ht="13" customHeight="1">
      <c r="A9" s="78" t="s">
        <v>23</v>
      </c>
      <c r="B9" s="75">
        <v>21</v>
      </c>
      <c r="C9" s="76">
        <v>21</v>
      </c>
      <c r="D9" s="77">
        <f t="shared" si="0"/>
        <v>0</v>
      </c>
      <c r="E9" s="61">
        <v>21</v>
      </c>
      <c r="F9" s="76">
        <v>19</v>
      </c>
      <c r="G9" s="77">
        <f t="shared" si="1"/>
        <v>2</v>
      </c>
      <c r="H9" s="80"/>
      <c r="I9" s="81"/>
      <c r="J9" s="77"/>
      <c r="K9" s="82"/>
      <c r="L9" s="81"/>
      <c r="M9" s="77"/>
      <c r="N9" s="133" t="s">
        <v>23</v>
      </c>
      <c r="O9" s="142">
        <v>21</v>
      </c>
      <c r="P9" s="140">
        <v>20</v>
      </c>
      <c r="Q9" s="145">
        <f t="shared" si="4"/>
        <v>1</v>
      </c>
      <c r="R9" s="142">
        <v>21</v>
      </c>
      <c r="S9" s="140">
        <v>21</v>
      </c>
      <c r="T9" s="145">
        <f t="shared" si="5"/>
        <v>0</v>
      </c>
      <c r="U9" s="142">
        <v>22</v>
      </c>
      <c r="V9" s="140">
        <v>21</v>
      </c>
      <c r="W9" s="145">
        <f t="shared" ref="W9:W12" si="7">(U9-V9)</f>
        <v>1</v>
      </c>
      <c r="X9" s="142"/>
      <c r="Y9" s="140"/>
      <c r="Z9" s="79"/>
      <c r="AA9" s="139"/>
      <c r="AB9" s="140"/>
      <c r="AC9" s="145"/>
      <c r="AD9" s="142"/>
      <c r="AE9" s="140"/>
      <c r="AF9" s="145"/>
      <c r="AG9" s="75"/>
      <c r="AH9" s="76"/>
      <c r="AI9" s="77"/>
      <c r="AJ9" s="10"/>
      <c r="AK9" s="10"/>
      <c r="AL9" s="10"/>
      <c r="AM9" s="10"/>
      <c r="AN9" s="10"/>
      <c r="AO9" s="10"/>
      <c r="AP9" s="10"/>
    </row>
    <row r="10" spans="1:42" s="11" customFormat="1" ht="13" customHeight="1">
      <c r="A10" s="78" t="s">
        <v>97</v>
      </c>
      <c r="B10" s="75">
        <v>26</v>
      </c>
      <c r="C10" s="76">
        <v>26</v>
      </c>
      <c r="D10" s="77">
        <f t="shared" si="0"/>
        <v>0</v>
      </c>
      <c r="E10" s="61">
        <v>26</v>
      </c>
      <c r="F10" s="76">
        <v>25</v>
      </c>
      <c r="G10" s="77">
        <f t="shared" si="1"/>
        <v>1</v>
      </c>
      <c r="H10" s="80"/>
      <c r="I10" s="81"/>
      <c r="J10" s="77"/>
      <c r="K10" s="82"/>
      <c r="L10" s="81"/>
      <c r="M10" s="77"/>
      <c r="N10" s="133" t="s">
        <v>97</v>
      </c>
      <c r="O10" s="61"/>
      <c r="P10" s="76"/>
      <c r="Q10" s="79"/>
      <c r="R10" s="61"/>
      <c r="S10" s="76"/>
      <c r="T10" s="79"/>
      <c r="U10" s="61">
        <v>26</v>
      </c>
      <c r="V10" s="76">
        <v>21</v>
      </c>
      <c r="W10" s="79">
        <f t="shared" si="7"/>
        <v>5</v>
      </c>
      <c r="X10" s="61"/>
      <c r="Y10" s="76"/>
      <c r="Z10" s="79"/>
      <c r="AA10" s="75">
        <v>26</v>
      </c>
      <c r="AB10" s="76">
        <v>26</v>
      </c>
      <c r="AC10" s="79">
        <f t="shared" ref="AC10" si="8">(AA10-AB10)</f>
        <v>0</v>
      </c>
      <c r="AD10" s="61">
        <v>26</v>
      </c>
      <c r="AE10" s="76">
        <v>25</v>
      </c>
      <c r="AF10" s="79">
        <f t="shared" ref="AF10" si="9">(AD10-AE10)</f>
        <v>1</v>
      </c>
      <c r="AG10" s="75"/>
      <c r="AH10" s="76"/>
      <c r="AI10" s="77"/>
      <c r="AJ10" s="10"/>
      <c r="AK10" s="10"/>
      <c r="AL10" s="10"/>
      <c r="AM10" s="10"/>
      <c r="AN10" s="10"/>
      <c r="AO10" s="10"/>
      <c r="AP10" s="10"/>
    </row>
    <row r="11" spans="1:42" s="11" customFormat="1" ht="13" customHeight="1" thickBot="1">
      <c r="A11" s="78"/>
      <c r="B11" s="75"/>
      <c r="C11" s="76"/>
      <c r="D11" s="77"/>
      <c r="E11" s="61"/>
      <c r="F11" s="76"/>
      <c r="G11" s="77"/>
      <c r="H11" s="80"/>
      <c r="I11" s="81"/>
      <c r="J11" s="77"/>
      <c r="K11" s="82"/>
      <c r="L11" s="81"/>
      <c r="M11" s="77"/>
      <c r="N11" s="133" t="s">
        <v>100</v>
      </c>
      <c r="O11" s="186"/>
      <c r="P11" s="167"/>
      <c r="Q11" s="187"/>
      <c r="R11" s="186"/>
      <c r="S11" s="167"/>
      <c r="T11" s="187"/>
      <c r="U11" s="186"/>
      <c r="V11" s="167"/>
      <c r="W11" s="187"/>
      <c r="X11" s="186">
        <v>35</v>
      </c>
      <c r="Y11" s="167">
        <v>18</v>
      </c>
      <c r="Z11" s="145">
        <f t="shared" si="6"/>
        <v>17</v>
      </c>
      <c r="AA11" s="188"/>
      <c r="AB11" s="167"/>
      <c r="AC11" s="187"/>
      <c r="AD11" s="89"/>
      <c r="AE11" s="70"/>
      <c r="AF11" s="184"/>
      <c r="AG11" s="139">
        <v>34</v>
      </c>
      <c r="AH11" s="140">
        <v>16</v>
      </c>
      <c r="AI11" s="141">
        <f t="shared" ref="AI11" si="10">(AG11-AH11)</f>
        <v>18</v>
      </c>
      <c r="AJ11" s="10"/>
      <c r="AK11" s="10"/>
      <c r="AL11" s="10"/>
      <c r="AM11" s="10"/>
      <c r="AN11" s="10"/>
      <c r="AO11" s="10"/>
      <c r="AP11" s="10"/>
    </row>
    <row r="12" spans="1:42" s="11" customFormat="1" ht="13" customHeight="1" thickBot="1">
      <c r="A12" s="78"/>
      <c r="B12" s="75"/>
      <c r="C12" s="76"/>
      <c r="D12" s="77"/>
      <c r="E12" s="61"/>
      <c r="F12" s="76"/>
      <c r="G12" s="77"/>
      <c r="H12" s="61"/>
      <c r="I12" s="76"/>
      <c r="J12" s="77"/>
      <c r="K12" s="75"/>
      <c r="L12" s="76"/>
      <c r="M12" s="77"/>
      <c r="N12" s="78"/>
      <c r="O12" s="136">
        <f>SUM(O7:O11)</f>
        <v>102</v>
      </c>
      <c r="P12" s="69">
        <f>SUM(P7:P11)</f>
        <v>92</v>
      </c>
      <c r="Q12" s="94">
        <f t="shared" si="4"/>
        <v>10</v>
      </c>
      <c r="R12" s="136">
        <f>SUM(R7:R11)</f>
        <v>102</v>
      </c>
      <c r="S12" s="69">
        <f>SUM(S7:S11)</f>
        <v>97</v>
      </c>
      <c r="T12" s="94">
        <f t="shared" si="5"/>
        <v>5</v>
      </c>
      <c r="U12" s="136">
        <f>SUM(U7:U11)</f>
        <v>95</v>
      </c>
      <c r="V12" s="69">
        <f>SUM(V7:V11)</f>
        <v>89</v>
      </c>
      <c r="W12" s="94">
        <f t="shared" si="7"/>
        <v>6</v>
      </c>
      <c r="X12" s="136">
        <f>SUM(X8:X11)</f>
        <v>69</v>
      </c>
      <c r="Y12" s="69">
        <f>SUM(Y8:Y11)</f>
        <v>38</v>
      </c>
      <c r="Z12" s="94">
        <f t="shared" si="6"/>
        <v>31</v>
      </c>
      <c r="AA12" s="93">
        <f t="shared" ref="AA12:AB12" si="11">SUM(AA7:AA10)</f>
        <v>26</v>
      </c>
      <c r="AB12" s="69">
        <f t="shared" si="11"/>
        <v>26</v>
      </c>
      <c r="AC12" s="94">
        <f t="shared" ref="AC12" si="12">(AA12-AB12)</f>
        <v>0</v>
      </c>
      <c r="AD12" s="136">
        <f t="shared" ref="AD12:AE12" si="13">SUM(AD7:AD10)</f>
        <v>26</v>
      </c>
      <c r="AE12" s="69">
        <f t="shared" si="13"/>
        <v>25</v>
      </c>
      <c r="AF12" s="94">
        <f t="shared" ref="AF12" si="14">(AD12-AE12)</f>
        <v>1</v>
      </c>
      <c r="AG12" s="200">
        <f>SUM(AG11)</f>
        <v>34</v>
      </c>
      <c r="AH12" s="199">
        <f>SUM(AH11)</f>
        <v>16</v>
      </c>
      <c r="AI12" s="94">
        <f t="shared" ref="AI12" si="15">(AG12-AH12)</f>
        <v>18</v>
      </c>
      <c r="AJ12" s="10"/>
      <c r="AK12" s="10"/>
      <c r="AL12" s="10"/>
      <c r="AM12" s="10"/>
      <c r="AN12" s="10"/>
      <c r="AO12" s="10"/>
      <c r="AP12" s="10"/>
    </row>
    <row r="13" spans="1:42" s="11" customFormat="1" ht="11.25" customHeight="1" thickBot="1">
      <c r="A13" s="78"/>
      <c r="B13" s="75"/>
      <c r="C13" s="76"/>
      <c r="D13" s="77"/>
      <c r="E13" s="61"/>
      <c r="F13" s="76"/>
      <c r="G13" s="77"/>
      <c r="H13" s="61"/>
      <c r="I13" s="76"/>
      <c r="J13" s="77"/>
      <c r="K13" s="75"/>
      <c r="L13" s="76"/>
      <c r="M13" s="77"/>
      <c r="N13" s="91"/>
      <c r="O13" s="207" t="s">
        <v>36</v>
      </c>
      <c r="P13" s="207"/>
      <c r="Q13" s="208"/>
      <c r="R13" s="206" t="s">
        <v>37</v>
      </c>
      <c r="S13" s="207"/>
      <c r="T13" s="208"/>
      <c r="U13" s="206" t="s">
        <v>38</v>
      </c>
      <c r="V13" s="207"/>
      <c r="W13" s="208"/>
      <c r="X13" s="206" t="s">
        <v>69</v>
      </c>
      <c r="Y13" s="207"/>
      <c r="Z13" s="208"/>
      <c r="AA13" s="207" t="s">
        <v>39</v>
      </c>
      <c r="AB13" s="207"/>
      <c r="AC13" s="207"/>
      <c r="AD13" s="206" t="s">
        <v>61</v>
      </c>
      <c r="AE13" s="207"/>
      <c r="AF13" s="208"/>
      <c r="AG13" s="206" t="s">
        <v>72</v>
      </c>
      <c r="AH13" s="207"/>
      <c r="AI13" s="208"/>
      <c r="AJ13" s="10"/>
      <c r="AK13" s="10"/>
      <c r="AL13" s="10"/>
      <c r="AM13" s="10"/>
      <c r="AN13" s="10"/>
      <c r="AO13" s="10"/>
      <c r="AP13" s="10"/>
    </row>
    <row r="14" spans="1:42" s="11" customFormat="1" ht="11.25" customHeight="1" thickBot="1">
      <c r="A14" s="78"/>
      <c r="B14" s="75"/>
      <c r="C14" s="76"/>
      <c r="D14" s="77"/>
      <c r="E14" s="61"/>
      <c r="F14" s="76"/>
      <c r="G14" s="77"/>
      <c r="H14" s="61"/>
      <c r="I14" s="76"/>
      <c r="J14" s="77"/>
      <c r="K14" s="75"/>
      <c r="L14" s="76"/>
      <c r="M14" s="77"/>
      <c r="N14" s="92"/>
      <c r="O14" s="203">
        <f>P33/O33*100%</f>
        <v>0.67600000000000005</v>
      </c>
      <c r="P14" s="204"/>
      <c r="Q14" s="209"/>
      <c r="R14" s="203">
        <f>S33/R33*100%</f>
        <v>0.6619718309859155</v>
      </c>
      <c r="S14" s="204"/>
      <c r="T14" s="209"/>
      <c r="U14" s="203">
        <v>0.82</v>
      </c>
      <c r="V14" s="204"/>
      <c r="W14" s="209"/>
      <c r="X14" s="203">
        <f>Y33/X33*100%</f>
        <v>0.88157894736842102</v>
      </c>
      <c r="Y14" s="204"/>
      <c r="Z14" s="209"/>
      <c r="AA14" s="203">
        <f>AB27/AA27*100%</f>
        <v>0.85185185185185186</v>
      </c>
      <c r="AB14" s="204"/>
      <c r="AC14" s="209"/>
      <c r="AD14" s="203">
        <f>AE17/AD17*100%</f>
        <v>0.81818181818181823</v>
      </c>
      <c r="AE14" s="204"/>
      <c r="AF14" s="209"/>
      <c r="AG14" s="203">
        <f>AH17/AG17*100%</f>
        <v>0.75757575757575757</v>
      </c>
      <c r="AH14" s="204"/>
      <c r="AI14" s="209"/>
      <c r="AJ14" s="10"/>
      <c r="AK14" s="10"/>
      <c r="AL14" s="10"/>
      <c r="AM14" s="10"/>
      <c r="AN14" s="10"/>
      <c r="AO14" s="10"/>
      <c r="AP14" s="10"/>
    </row>
    <row r="15" spans="1:42" s="11" customFormat="1" ht="9.75" customHeight="1" thickBot="1">
      <c r="A15" s="78"/>
      <c r="B15" s="75"/>
      <c r="C15" s="76"/>
      <c r="D15" s="77"/>
      <c r="E15" s="61"/>
      <c r="F15" s="76"/>
      <c r="G15" s="77"/>
      <c r="H15" s="61"/>
      <c r="I15" s="76"/>
      <c r="J15" s="77"/>
      <c r="K15" s="75"/>
      <c r="L15" s="76"/>
      <c r="M15" s="77"/>
      <c r="N15" s="92"/>
      <c r="O15" s="15" t="s">
        <v>0</v>
      </c>
      <c r="P15" s="16" t="s">
        <v>2</v>
      </c>
      <c r="Q15" s="17" t="s">
        <v>1</v>
      </c>
      <c r="R15" s="159" t="s">
        <v>0</v>
      </c>
      <c r="S15" s="16" t="s">
        <v>2</v>
      </c>
      <c r="T15" s="160" t="s">
        <v>1</v>
      </c>
      <c r="U15" s="15" t="s">
        <v>0</v>
      </c>
      <c r="V15" s="16" t="s">
        <v>2</v>
      </c>
      <c r="W15" s="17" t="s">
        <v>1</v>
      </c>
      <c r="X15" s="15" t="s">
        <v>0</v>
      </c>
      <c r="Y15" s="16" t="s">
        <v>2</v>
      </c>
      <c r="Z15" s="17" t="s">
        <v>1</v>
      </c>
      <c r="AA15" s="159" t="s">
        <v>0</v>
      </c>
      <c r="AB15" s="16" t="s">
        <v>2</v>
      </c>
      <c r="AC15" s="160" t="s">
        <v>1</v>
      </c>
      <c r="AD15" s="15" t="s">
        <v>0</v>
      </c>
      <c r="AE15" s="16" t="s">
        <v>2</v>
      </c>
      <c r="AF15" s="17" t="s">
        <v>1</v>
      </c>
      <c r="AG15" s="15" t="s">
        <v>0</v>
      </c>
      <c r="AH15" s="16" t="s">
        <v>2</v>
      </c>
      <c r="AI15" s="17" t="s">
        <v>1</v>
      </c>
      <c r="AJ15" s="10"/>
      <c r="AK15" s="10"/>
      <c r="AL15" s="10"/>
      <c r="AM15" s="10"/>
      <c r="AN15" s="10"/>
      <c r="AO15" s="10"/>
      <c r="AP15" s="10"/>
    </row>
    <row r="16" spans="1:42" s="11" customFormat="1" ht="12.75" customHeight="1" thickBot="1">
      <c r="A16" s="78" t="s">
        <v>58</v>
      </c>
      <c r="B16" s="75">
        <v>33</v>
      </c>
      <c r="C16" s="76">
        <v>29</v>
      </c>
      <c r="D16" s="77">
        <f t="shared" si="0"/>
        <v>4</v>
      </c>
      <c r="E16" s="61"/>
      <c r="F16" s="76"/>
      <c r="G16" s="77"/>
      <c r="H16" s="61"/>
      <c r="I16" s="76"/>
      <c r="J16" s="77"/>
      <c r="K16" s="75"/>
      <c r="L16" s="76"/>
      <c r="M16" s="77"/>
      <c r="N16" s="78" t="s">
        <v>58</v>
      </c>
      <c r="O16" s="108">
        <v>33</v>
      </c>
      <c r="P16" s="109">
        <v>22</v>
      </c>
      <c r="Q16" s="155">
        <f>(O16-P16)</f>
        <v>11</v>
      </c>
      <c r="R16" s="156"/>
      <c r="S16" s="109"/>
      <c r="T16" s="155"/>
      <c r="U16" s="156"/>
      <c r="V16" s="109"/>
      <c r="W16" s="155"/>
      <c r="X16" s="156">
        <v>33</v>
      </c>
      <c r="Y16" s="109">
        <v>26</v>
      </c>
      <c r="Z16" s="155">
        <f t="shared" ref="Z16:Z27" si="16">(X16-Y16)</f>
        <v>7</v>
      </c>
      <c r="AA16" s="108"/>
      <c r="AB16" s="109"/>
      <c r="AC16" s="155"/>
      <c r="AD16" s="89">
        <v>33</v>
      </c>
      <c r="AE16" s="157">
        <v>27</v>
      </c>
      <c r="AF16" s="158">
        <f>(AD16-AE16)</f>
        <v>6</v>
      </c>
      <c r="AG16" s="87">
        <v>33</v>
      </c>
      <c r="AH16" s="157">
        <v>25</v>
      </c>
      <c r="AI16" s="71">
        <f>(AG16-AH16)</f>
        <v>8</v>
      </c>
      <c r="AJ16" s="10"/>
      <c r="AK16" s="10"/>
      <c r="AL16" s="10"/>
      <c r="AM16" s="10"/>
      <c r="AN16" s="10"/>
      <c r="AO16" s="10"/>
      <c r="AP16" s="10"/>
    </row>
    <row r="17" spans="1:42" s="11" customFormat="1" ht="9.5" customHeight="1" thickBot="1">
      <c r="A17" s="78"/>
      <c r="B17" s="75"/>
      <c r="C17" s="76"/>
      <c r="D17" s="77"/>
      <c r="E17" s="61"/>
      <c r="F17" s="76"/>
      <c r="G17" s="77"/>
      <c r="H17" s="61"/>
      <c r="I17" s="76"/>
      <c r="J17" s="77"/>
      <c r="K17" s="75"/>
      <c r="L17" s="76"/>
      <c r="M17" s="77"/>
      <c r="N17" s="78"/>
      <c r="O17" s="75"/>
      <c r="P17" s="76"/>
      <c r="Q17" s="79"/>
      <c r="R17" s="80"/>
      <c r="S17" s="81"/>
      <c r="T17" s="79"/>
      <c r="U17" s="61"/>
      <c r="V17" s="76"/>
      <c r="W17" s="79"/>
      <c r="X17" s="61"/>
      <c r="Y17" s="76"/>
      <c r="Z17" s="79"/>
      <c r="AA17" s="75"/>
      <c r="AB17" s="76"/>
      <c r="AC17" s="77"/>
      <c r="AD17" s="93">
        <f>SUM(AD16:AD16)</f>
        <v>33</v>
      </c>
      <c r="AE17" s="67">
        <f>SUM(AE16:AE16)</f>
        <v>27</v>
      </c>
      <c r="AF17" s="94">
        <f t="shared" ref="AF17" si="17">(AD17-AE17)</f>
        <v>6</v>
      </c>
      <c r="AG17" s="29">
        <f>SUM(AG16:AG16)</f>
        <v>33</v>
      </c>
      <c r="AH17" s="29">
        <f>SUM(AH16:AH16)</f>
        <v>25</v>
      </c>
      <c r="AI17" s="68">
        <f>SUM(AI16:AI16)</f>
        <v>8</v>
      </c>
      <c r="AJ17" s="10"/>
      <c r="AK17" s="10"/>
      <c r="AL17" s="10"/>
      <c r="AM17" s="10"/>
      <c r="AN17" s="10"/>
      <c r="AO17" s="10"/>
      <c r="AP17" s="10"/>
    </row>
    <row r="18" spans="1:42" s="11" customFormat="1" ht="13" customHeight="1">
      <c r="A18" s="78" t="s">
        <v>15</v>
      </c>
      <c r="B18" s="75">
        <v>48</v>
      </c>
      <c r="C18" s="76">
        <v>47</v>
      </c>
      <c r="D18" s="77">
        <f t="shared" si="0"/>
        <v>1</v>
      </c>
      <c r="E18" s="61">
        <v>48</v>
      </c>
      <c r="F18" s="76">
        <v>48</v>
      </c>
      <c r="G18" s="77">
        <f t="shared" si="1"/>
        <v>0</v>
      </c>
      <c r="H18" s="61"/>
      <c r="I18" s="76"/>
      <c r="J18" s="77"/>
      <c r="K18" s="75"/>
      <c r="L18" s="76"/>
      <c r="M18" s="77"/>
      <c r="N18" s="78" t="s">
        <v>15</v>
      </c>
      <c r="O18" s="75">
        <v>47</v>
      </c>
      <c r="P18" s="76">
        <v>38</v>
      </c>
      <c r="Q18" s="79">
        <f t="shared" ref="Q18:Q26" si="18">(O18-P18)</f>
        <v>9</v>
      </c>
      <c r="R18" s="80"/>
      <c r="S18" s="81"/>
      <c r="T18" s="79"/>
      <c r="U18" s="61"/>
      <c r="V18" s="76"/>
      <c r="W18" s="79"/>
      <c r="X18" s="61">
        <v>47</v>
      </c>
      <c r="Y18" s="76">
        <v>45</v>
      </c>
      <c r="Z18" s="79">
        <f t="shared" si="16"/>
        <v>2</v>
      </c>
      <c r="AA18" s="75">
        <v>47</v>
      </c>
      <c r="AB18" s="76">
        <v>45</v>
      </c>
      <c r="AC18" s="77">
        <f t="shared" ref="AC18:AC25" si="19">(AA18-AB18)</f>
        <v>2</v>
      </c>
      <c r="AD18" s="42"/>
      <c r="AE18" s="43"/>
      <c r="AF18" s="44"/>
      <c r="AG18" s="42"/>
      <c r="AH18" s="43"/>
      <c r="AI18" s="44"/>
      <c r="AJ18" s="10"/>
      <c r="AK18" s="10"/>
      <c r="AL18" s="10"/>
      <c r="AM18" s="10"/>
      <c r="AN18" s="10"/>
      <c r="AO18" s="10"/>
      <c r="AP18" s="10"/>
    </row>
    <row r="19" spans="1:42" s="11" customFormat="1" ht="13" customHeight="1">
      <c r="A19" s="78" t="s">
        <v>5</v>
      </c>
      <c r="B19" s="75">
        <v>47</v>
      </c>
      <c r="C19" s="76">
        <v>47</v>
      </c>
      <c r="D19" s="77">
        <f t="shared" si="0"/>
        <v>0</v>
      </c>
      <c r="E19" s="61">
        <v>11</v>
      </c>
      <c r="F19" s="76">
        <v>11</v>
      </c>
      <c r="G19" s="77">
        <f t="shared" si="1"/>
        <v>0</v>
      </c>
      <c r="H19" s="61">
        <v>9</v>
      </c>
      <c r="I19" s="76">
        <v>9</v>
      </c>
      <c r="J19" s="77">
        <f t="shared" ref="J19:J27" si="20">(H19-I19)</f>
        <v>0</v>
      </c>
      <c r="K19" s="75">
        <v>27</v>
      </c>
      <c r="L19" s="76">
        <v>27</v>
      </c>
      <c r="M19" s="77">
        <f t="shared" ref="M19:M27" si="21">(K19-L19)</f>
        <v>0</v>
      </c>
      <c r="N19" s="78" t="s">
        <v>5</v>
      </c>
      <c r="O19" s="75">
        <v>47</v>
      </c>
      <c r="P19" s="76">
        <v>41</v>
      </c>
      <c r="Q19" s="79">
        <f t="shared" si="18"/>
        <v>6</v>
      </c>
      <c r="R19" s="80"/>
      <c r="S19" s="81"/>
      <c r="T19" s="79"/>
      <c r="U19" s="61"/>
      <c r="V19" s="76"/>
      <c r="W19" s="79"/>
      <c r="X19" s="61">
        <v>47</v>
      </c>
      <c r="Y19" s="76">
        <v>45</v>
      </c>
      <c r="Z19" s="79">
        <f t="shared" si="16"/>
        <v>2</v>
      </c>
      <c r="AA19" s="75">
        <v>47</v>
      </c>
      <c r="AB19" s="76">
        <v>45</v>
      </c>
      <c r="AC19" s="77">
        <f t="shared" si="19"/>
        <v>2</v>
      </c>
      <c r="AD19" s="61"/>
      <c r="AE19" s="76"/>
      <c r="AF19" s="77"/>
      <c r="AG19" s="61"/>
      <c r="AH19" s="76"/>
      <c r="AI19" s="77"/>
      <c r="AJ19" s="10"/>
      <c r="AK19" s="10"/>
      <c r="AL19" s="10"/>
      <c r="AM19" s="10"/>
      <c r="AN19" s="10"/>
      <c r="AO19" s="10"/>
      <c r="AP19" s="10"/>
    </row>
    <row r="20" spans="1:42" s="11" customFormat="1" ht="13" customHeight="1">
      <c r="A20" s="78" t="s">
        <v>6</v>
      </c>
      <c r="B20" s="75">
        <v>49</v>
      </c>
      <c r="C20" s="76">
        <v>39</v>
      </c>
      <c r="D20" s="77">
        <f t="shared" si="0"/>
        <v>10</v>
      </c>
      <c r="E20" s="61">
        <v>29</v>
      </c>
      <c r="F20" s="76">
        <v>22</v>
      </c>
      <c r="G20" s="77">
        <f t="shared" si="1"/>
        <v>7</v>
      </c>
      <c r="H20" s="61">
        <v>4</v>
      </c>
      <c r="I20" s="76">
        <v>3</v>
      </c>
      <c r="J20" s="77">
        <f t="shared" si="20"/>
        <v>1</v>
      </c>
      <c r="K20" s="75">
        <v>16</v>
      </c>
      <c r="L20" s="76">
        <v>13</v>
      </c>
      <c r="M20" s="77">
        <f t="shared" si="21"/>
        <v>3</v>
      </c>
      <c r="N20" s="78" t="s">
        <v>6</v>
      </c>
      <c r="O20" s="75">
        <v>48</v>
      </c>
      <c r="P20" s="76">
        <v>19</v>
      </c>
      <c r="Q20" s="79">
        <f t="shared" si="18"/>
        <v>29</v>
      </c>
      <c r="R20" s="80">
        <v>48</v>
      </c>
      <c r="S20" s="81">
        <v>18</v>
      </c>
      <c r="T20" s="79">
        <f t="shared" ref="T20:T33" si="22">(R20-S20)</f>
        <v>30</v>
      </c>
      <c r="U20" s="61"/>
      <c r="V20" s="76"/>
      <c r="W20" s="79"/>
      <c r="X20" s="61"/>
      <c r="Y20" s="76"/>
      <c r="Z20" s="79"/>
      <c r="AA20" s="75">
        <v>48</v>
      </c>
      <c r="AB20" s="76">
        <v>32</v>
      </c>
      <c r="AC20" s="77">
        <f t="shared" si="19"/>
        <v>16</v>
      </c>
      <c r="AD20" s="61"/>
      <c r="AE20" s="76"/>
      <c r="AF20" s="77"/>
      <c r="AG20" s="61"/>
      <c r="AH20" s="76"/>
      <c r="AI20" s="77"/>
      <c r="AJ20" s="10"/>
      <c r="AK20" s="10"/>
      <c r="AL20" s="10"/>
      <c r="AM20" s="10"/>
      <c r="AN20" s="10"/>
      <c r="AO20" s="10"/>
      <c r="AP20" s="10"/>
    </row>
    <row r="21" spans="1:42" s="11" customFormat="1" ht="13" customHeight="1">
      <c r="A21" s="78" t="s">
        <v>7</v>
      </c>
      <c r="B21" s="75">
        <v>40</v>
      </c>
      <c r="C21" s="76">
        <v>34</v>
      </c>
      <c r="D21" s="77">
        <f t="shared" si="0"/>
        <v>6</v>
      </c>
      <c r="E21" s="80">
        <v>40</v>
      </c>
      <c r="F21" s="76">
        <v>38</v>
      </c>
      <c r="G21" s="77">
        <f t="shared" si="1"/>
        <v>2</v>
      </c>
      <c r="H21" s="61"/>
      <c r="I21" s="76"/>
      <c r="J21" s="77"/>
      <c r="K21" s="75"/>
      <c r="L21" s="76"/>
      <c r="M21" s="77"/>
      <c r="N21" s="78" t="s">
        <v>7</v>
      </c>
      <c r="O21" s="75">
        <v>38</v>
      </c>
      <c r="P21" s="76">
        <v>25</v>
      </c>
      <c r="Q21" s="79">
        <f t="shared" si="18"/>
        <v>13</v>
      </c>
      <c r="R21" s="61">
        <v>40</v>
      </c>
      <c r="S21" s="76">
        <v>34</v>
      </c>
      <c r="T21" s="79">
        <f t="shared" si="22"/>
        <v>6</v>
      </c>
      <c r="U21" s="61">
        <v>40</v>
      </c>
      <c r="V21" s="76">
        <v>35</v>
      </c>
      <c r="W21" s="79">
        <f t="shared" ref="W21:W22" si="23">(U21-V21)</f>
        <v>5</v>
      </c>
      <c r="X21" s="61"/>
      <c r="Y21" s="76"/>
      <c r="Z21" s="79"/>
      <c r="AA21" s="75"/>
      <c r="AB21" s="76"/>
      <c r="AC21" s="77"/>
      <c r="AD21" s="61"/>
      <c r="AE21" s="76"/>
      <c r="AF21" s="77"/>
      <c r="AG21" s="61"/>
      <c r="AH21" s="76"/>
      <c r="AI21" s="77"/>
      <c r="AJ21" s="10"/>
      <c r="AK21" s="10"/>
      <c r="AN21" s="10"/>
      <c r="AO21" s="10"/>
      <c r="AP21" s="10"/>
    </row>
    <row r="22" spans="1:42" s="11" customFormat="1" ht="13" customHeight="1">
      <c r="A22" s="78" t="s">
        <v>8</v>
      </c>
      <c r="B22" s="75">
        <v>41</v>
      </c>
      <c r="C22" s="76">
        <v>35</v>
      </c>
      <c r="D22" s="77">
        <f t="shared" si="0"/>
        <v>6</v>
      </c>
      <c r="E22" s="80">
        <v>16</v>
      </c>
      <c r="F22" s="76">
        <v>10</v>
      </c>
      <c r="G22" s="77">
        <f t="shared" si="1"/>
        <v>6</v>
      </c>
      <c r="H22" s="61">
        <v>9</v>
      </c>
      <c r="I22" s="76">
        <v>9</v>
      </c>
      <c r="J22" s="77">
        <f t="shared" si="20"/>
        <v>0</v>
      </c>
      <c r="K22" s="75">
        <v>16</v>
      </c>
      <c r="L22" s="76">
        <v>14</v>
      </c>
      <c r="M22" s="77">
        <f t="shared" si="21"/>
        <v>2</v>
      </c>
      <c r="N22" s="78" t="s">
        <v>8</v>
      </c>
      <c r="O22" s="75">
        <v>40</v>
      </c>
      <c r="P22" s="76">
        <v>20</v>
      </c>
      <c r="Q22" s="79">
        <f t="shared" si="18"/>
        <v>20</v>
      </c>
      <c r="R22" s="95">
        <v>41</v>
      </c>
      <c r="S22" s="76">
        <v>21</v>
      </c>
      <c r="T22" s="79">
        <f t="shared" si="22"/>
        <v>20</v>
      </c>
      <c r="U22" s="95">
        <v>40</v>
      </c>
      <c r="V22" s="76">
        <v>32</v>
      </c>
      <c r="W22" s="79">
        <f t="shared" si="23"/>
        <v>8</v>
      </c>
      <c r="X22" s="61"/>
      <c r="Y22" s="76"/>
      <c r="Z22" s="79"/>
      <c r="AA22" s="75"/>
      <c r="AB22" s="76"/>
      <c r="AC22" s="77"/>
      <c r="AD22" s="96"/>
      <c r="AE22" s="97"/>
      <c r="AF22" s="98"/>
      <c r="AG22" s="61"/>
      <c r="AH22" s="76"/>
      <c r="AI22" s="77"/>
      <c r="AJ22" s="10"/>
      <c r="AK22" s="10"/>
      <c r="AN22" s="10"/>
      <c r="AO22" s="10"/>
      <c r="AP22" s="10"/>
    </row>
    <row r="23" spans="1:42" s="11" customFormat="1" ht="13" customHeight="1">
      <c r="A23" s="78" t="s">
        <v>9</v>
      </c>
      <c r="B23" s="75">
        <v>59</v>
      </c>
      <c r="C23" s="76">
        <v>58</v>
      </c>
      <c r="D23" s="77">
        <f t="shared" si="0"/>
        <v>1</v>
      </c>
      <c r="E23" s="61">
        <v>30</v>
      </c>
      <c r="F23" s="76">
        <v>28</v>
      </c>
      <c r="G23" s="77">
        <f t="shared" si="1"/>
        <v>2</v>
      </c>
      <c r="H23" s="61">
        <v>7</v>
      </c>
      <c r="I23" s="76">
        <v>7</v>
      </c>
      <c r="J23" s="77">
        <f t="shared" si="20"/>
        <v>0</v>
      </c>
      <c r="K23" s="75">
        <v>22</v>
      </c>
      <c r="L23" s="76">
        <v>21</v>
      </c>
      <c r="M23" s="77">
        <f t="shared" si="21"/>
        <v>1</v>
      </c>
      <c r="N23" s="78" t="s">
        <v>9</v>
      </c>
      <c r="O23" s="75">
        <v>58</v>
      </c>
      <c r="P23" s="76">
        <v>43</v>
      </c>
      <c r="Q23" s="79">
        <f t="shared" si="18"/>
        <v>15</v>
      </c>
      <c r="R23" s="80">
        <v>59</v>
      </c>
      <c r="S23" s="81">
        <v>45</v>
      </c>
      <c r="T23" s="79">
        <f t="shared" si="22"/>
        <v>14</v>
      </c>
      <c r="U23" s="61"/>
      <c r="V23" s="76"/>
      <c r="W23" s="79"/>
      <c r="X23" s="61">
        <v>59</v>
      </c>
      <c r="Y23" s="76">
        <v>56</v>
      </c>
      <c r="Z23" s="79">
        <f t="shared" si="16"/>
        <v>3</v>
      </c>
      <c r="AA23" s="75"/>
      <c r="AB23" s="76"/>
      <c r="AC23" s="77"/>
      <c r="AD23" s="99"/>
      <c r="AE23" s="100"/>
      <c r="AF23" s="101"/>
      <c r="AG23" s="61"/>
      <c r="AH23" s="76"/>
      <c r="AI23" s="77"/>
      <c r="AJ23" s="10"/>
      <c r="AK23" s="10"/>
      <c r="AN23" s="10"/>
      <c r="AO23" s="10"/>
      <c r="AP23" s="10"/>
    </row>
    <row r="24" spans="1:42" s="11" customFormat="1" ht="13" customHeight="1">
      <c r="A24" s="78" t="s">
        <v>24</v>
      </c>
      <c r="B24" s="75">
        <v>49</v>
      </c>
      <c r="C24" s="76">
        <v>47</v>
      </c>
      <c r="D24" s="77">
        <f t="shared" si="0"/>
        <v>2</v>
      </c>
      <c r="E24" s="61">
        <v>49</v>
      </c>
      <c r="F24" s="76">
        <v>45</v>
      </c>
      <c r="G24" s="77">
        <f t="shared" si="1"/>
        <v>4</v>
      </c>
      <c r="H24" s="61"/>
      <c r="I24" s="76"/>
      <c r="J24" s="77"/>
      <c r="K24" s="75"/>
      <c r="L24" s="76"/>
      <c r="M24" s="77"/>
      <c r="N24" s="78" t="s">
        <v>24</v>
      </c>
      <c r="O24" s="75">
        <v>49</v>
      </c>
      <c r="P24" s="76">
        <v>42</v>
      </c>
      <c r="Q24" s="79">
        <f t="shared" si="18"/>
        <v>7</v>
      </c>
      <c r="R24" s="61">
        <v>49</v>
      </c>
      <c r="S24" s="76">
        <v>37</v>
      </c>
      <c r="T24" s="79">
        <f t="shared" si="22"/>
        <v>12</v>
      </c>
      <c r="U24" s="61"/>
      <c r="V24" s="76"/>
      <c r="W24" s="79"/>
      <c r="X24" s="61">
        <v>49</v>
      </c>
      <c r="Y24" s="76">
        <v>49</v>
      </c>
      <c r="Z24" s="79">
        <f t="shared" si="16"/>
        <v>0</v>
      </c>
      <c r="AA24" s="75"/>
      <c r="AB24" s="76"/>
      <c r="AC24" s="77"/>
      <c r="AD24" s="61"/>
      <c r="AE24" s="76"/>
      <c r="AF24" s="77"/>
      <c r="AG24" s="102"/>
      <c r="AH24" s="103"/>
      <c r="AI24" s="104"/>
      <c r="AJ24" s="10"/>
      <c r="AK24" s="10"/>
      <c r="AN24" s="10"/>
      <c r="AO24" s="10"/>
      <c r="AP24" s="10"/>
    </row>
    <row r="25" spans="1:42" s="11" customFormat="1" ht="13" customHeight="1">
      <c r="A25" s="78" t="s">
        <v>25</v>
      </c>
      <c r="B25" s="75">
        <v>47</v>
      </c>
      <c r="C25" s="76">
        <v>47</v>
      </c>
      <c r="D25" s="77">
        <f t="shared" si="0"/>
        <v>0</v>
      </c>
      <c r="E25" s="61">
        <v>32</v>
      </c>
      <c r="F25" s="76">
        <v>24</v>
      </c>
      <c r="G25" s="77">
        <f t="shared" si="1"/>
        <v>8</v>
      </c>
      <c r="H25" s="61">
        <v>12</v>
      </c>
      <c r="I25" s="76">
        <v>12</v>
      </c>
      <c r="J25" s="77">
        <f t="shared" si="20"/>
        <v>0</v>
      </c>
      <c r="K25" s="75">
        <v>3</v>
      </c>
      <c r="L25" s="76">
        <v>2</v>
      </c>
      <c r="M25" s="77">
        <f t="shared" si="21"/>
        <v>1</v>
      </c>
      <c r="N25" s="78" t="s">
        <v>25</v>
      </c>
      <c r="O25" s="75">
        <v>46</v>
      </c>
      <c r="P25" s="76">
        <v>37</v>
      </c>
      <c r="Q25" s="79">
        <f t="shared" si="18"/>
        <v>9</v>
      </c>
      <c r="R25" s="80"/>
      <c r="S25" s="81"/>
      <c r="T25" s="79"/>
      <c r="U25" s="61"/>
      <c r="V25" s="76"/>
      <c r="W25" s="79"/>
      <c r="X25" s="61">
        <v>46</v>
      </c>
      <c r="Y25" s="76">
        <v>46</v>
      </c>
      <c r="Z25" s="79">
        <f t="shared" si="16"/>
        <v>0</v>
      </c>
      <c r="AA25" s="75">
        <v>47</v>
      </c>
      <c r="AB25" s="76">
        <v>39</v>
      </c>
      <c r="AC25" s="77">
        <f t="shared" si="19"/>
        <v>8</v>
      </c>
      <c r="AD25" s="61"/>
      <c r="AE25" s="76"/>
      <c r="AF25" s="79"/>
      <c r="AG25" s="102"/>
      <c r="AH25" s="103"/>
      <c r="AI25" s="104"/>
      <c r="AJ25" s="10"/>
      <c r="AK25" s="10"/>
      <c r="AL25" s="10"/>
      <c r="AM25" s="10"/>
      <c r="AN25" s="10"/>
      <c r="AO25" s="10"/>
      <c r="AP25" s="10"/>
    </row>
    <row r="26" spans="1:42" s="11" customFormat="1" ht="13" customHeight="1" thickBot="1">
      <c r="A26" s="78" t="s">
        <v>28</v>
      </c>
      <c r="B26" s="75">
        <v>47</v>
      </c>
      <c r="C26" s="76">
        <v>47</v>
      </c>
      <c r="D26" s="77">
        <f t="shared" si="0"/>
        <v>0</v>
      </c>
      <c r="E26" s="61">
        <v>38</v>
      </c>
      <c r="F26" s="76">
        <v>34</v>
      </c>
      <c r="G26" s="77">
        <f t="shared" si="1"/>
        <v>4</v>
      </c>
      <c r="H26" s="61">
        <v>1</v>
      </c>
      <c r="I26" s="76">
        <v>1</v>
      </c>
      <c r="J26" s="77">
        <f t="shared" si="20"/>
        <v>0</v>
      </c>
      <c r="K26" s="75">
        <v>8</v>
      </c>
      <c r="L26" s="76">
        <v>7</v>
      </c>
      <c r="M26" s="77">
        <f t="shared" si="21"/>
        <v>1</v>
      </c>
      <c r="N26" s="78" t="s">
        <v>28</v>
      </c>
      <c r="O26" s="75">
        <v>47</v>
      </c>
      <c r="P26" s="76">
        <v>28</v>
      </c>
      <c r="Q26" s="79">
        <f t="shared" si="18"/>
        <v>19</v>
      </c>
      <c r="R26" s="80">
        <v>47</v>
      </c>
      <c r="S26" s="81">
        <v>33</v>
      </c>
      <c r="T26" s="79">
        <f t="shared" si="22"/>
        <v>14</v>
      </c>
      <c r="U26" s="61"/>
      <c r="V26" s="76"/>
      <c r="W26" s="79"/>
      <c r="X26" s="61">
        <v>47</v>
      </c>
      <c r="Y26" s="76">
        <v>44</v>
      </c>
      <c r="Z26" s="79">
        <f t="shared" si="16"/>
        <v>3</v>
      </c>
      <c r="AA26" s="83"/>
      <c r="AB26" s="84"/>
      <c r="AC26" s="90"/>
      <c r="AD26" s="61"/>
      <c r="AE26" s="76"/>
      <c r="AF26" s="79"/>
      <c r="AG26" s="102"/>
      <c r="AH26" s="103"/>
      <c r="AI26" s="104"/>
      <c r="AJ26" s="10"/>
      <c r="AK26" s="10"/>
      <c r="AL26" s="10"/>
      <c r="AM26" s="10"/>
      <c r="AN26" s="10"/>
      <c r="AO26" s="10"/>
      <c r="AP26" s="10"/>
    </row>
    <row r="27" spans="1:42" s="11" customFormat="1" ht="13" customHeight="1" thickBot="1">
      <c r="A27" s="78" t="s">
        <v>100</v>
      </c>
      <c r="B27" s="75">
        <v>36</v>
      </c>
      <c r="C27" s="76">
        <v>24</v>
      </c>
      <c r="D27" s="77">
        <f t="shared" si="0"/>
        <v>12</v>
      </c>
      <c r="E27" s="61">
        <v>28</v>
      </c>
      <c r="F27" s="76">
        <v>19</v>
      </c>
      <c r="G27" s="77">
        <f t="shared" si="1"/>
        <v>9</v>
      </c>
      <c r="H27" s="61">
        <v>4</v>
      </c>
      <c r="I27" s="76">
        <v>3</v>
      </c>
      <c r="J27" s="77">
        <f t="shared" si="20"/>
        <v>1</v>
      </c>
      <c r="K27" s="75">
        <v>3</v>
      </c>
      <c r="L27" s="76">
        <v>2</v>
      </c>
      <c r="M27" s="77">
        <f t="shared" si="21"/>
        <v>1</v>
      </c>
      <c r="N27" s="78" t="s">
        <v>100</v>
      </c>
      <c r="O27" s="75"/>
      <c r="P27" s="76"/>
      <c r="Q27" s="79"/>
      <c r="R27" s="80"/>
      <c r="S27" s="81"/>
      <c r="T27" s="79"/>
      <c r="U27" s="61"/>
      <c r="V27" s="76"/>
      <c r="W27" s="79"/>
      <c r="X27" s="61">
        <v>35</v>
      </c>
      <c r="Y27" s="76">
        <v>18</v>
      </c>
      <c r="Z27" s="79">
        <f t="shared" si="16"/>
        <v>17</v>
      </c>
      <c r="AA27" s="68">
        <f>SUM(AA16:AA26)</f>
        <v>189</v>
      </c>
      <c r="AB27" s="29">
        <f>SUM(AB16:AB26)</f>
        <v>161</v>
      </c>
      <c r="AC27" s="67">
        <f t="shared" ref="AC27" si="24">(AA27-AB27)</f>
        <v>28</v>
      </c>
      <c r="AD27" s="86"/>
      <c r="AE27" s="84"/>
      <c r="AF27" s="85"/>
      <c r="AG27" s="105"/>
      <c r="AH27" s="106"/>
      <c r="AI27" s="107"/>
      <c r="AJ27" s="10"/>
      <c r="AK27" s="10"/>
      <c r="AL27" s="10"/>
      <c r="AM27" s="10"/>
      <c r="AN27" s="10"/>
      <c r="AO27" s="10"/>
      <c r="AP27" s="10"/>
    </row>
    <row r="28" spans="1:42" s="11" customFormat="1" ht="12" customHeight="1" thickBot="1">
      <c r="A28" s="78"/>
      <c r="B28" s="75"/>
      <c r="C28" s="76"/>
      <c r="D28" s="77"/>
      <c r="E28" s="61"/>
      <c r="F28" s="76"/>
      <c r="G28" s="77"/>
      <c r="H28" s="61"/>
      <c r="I28" s="76"/>
      <c r="J28" s="77"/>
      <c r="K28" s="75"/>
      <c r="L28" s="76"/>
      <c r="M28" s="77"/>
      <c r="N28" s="78"/>
      <c r="O28" s="75"/>
      <c r="P28" s="76"/>
      <c r="Q28" s="79"/>
      <c r="R28" s="80"/>
      <c r="S28" s="81"/>
      <c r="T28" s="79"/>
      <c r="U28" s="61"/>
      <c r="V28" s="76"/>
      <c r="W28" s="79"/>
      <c r="X28" s="61"/>
      <c r="Y28" s="76"/>
      <c r="Z28" s="79"/>
      <c r="AA28" s="207" t="s">
        <v>53</v>
      </c>
      <c r="AB28" s="207"/>
      <c r="AC28" s="208"/>
      <c r="AD28" s="210" t="s">
        <v>73</v>
      </c>
      <c r="AE28" s="211"/>
      <c r="AF28" s="212"/>
      <c r="AG28" s="206" t="s">
        <v>74</v>
      </c>
      <c r="AH28" s="207"/>
      <c r="AI28" s="208"/>
      <c r="AJ28" s="10"/>
      <c r="AK28" s="10"/>
      <c r="AL28" s="10"/>
      <c r="AM28" s="10"/>
      <c r="AN28" s="10"/>
      <c r="AO28" s="10"/>
      <c r="AP28" s="10"/>
    </row>
    <row r="29" spans="1:42" s="11" customFormat="1" ht="13" customHeight="1" thickBot="1">
      <c r="A29" s="78" t="s">
        <v>102</v>
      </c>
      <c r="B29" s="75">
        <v>11</v>
      </c>
      <c r="C29" s="76">
        <v>7</v>
      </c>
      <c r="D29" s="77">
        <f t="shared" si="0"/>
        <v>4</v>
      </c>
      <c r="E29" s="61"/>
      <c r="F29" s="76"/>
      <c r="G29" s="77"/>
      <c r="H29" s="61"/>
      <c r="I29" s="76"/>
      <c r="J29" s="77"/>
      <c r="K29" s="75"/>
      <c r="L29" s="76"/>
      <c r="M29" s="77"/>
      <c r="N29" s="78"/>
      <c r="O29" s="75"/>
      <c r="P29" s="76"/>
      <c r="Q29" s="79"/>
      <c r="R29" s="80"/>
      <c r="S29" s="81"/>
      <c r="T29" s="79"/>
      <c r="U29" s="61"/>
      <c r="V29" s="76"/>
      <c r="W29" s="79"/>
      <c r="X29" s="61"/>
      <c r="Y29" s="76"/>
      <c r="Z29" s="79"/>
      <c r="AA29" s="203">
        <f>AB33/AA33*100%</f>
        <v>0.67741935483870963</v>
      </c>
      <c r="AB29" s="204"/>
      <c r="AC29" s="209"/>
      <c r="AD29" s="203">
        <f>AE33/AD33*100%</f>
        <v>0.63440860215053763</v>
      </c>
      <c r="AE29" s="204"/>
      <c r="AF29" s="209"/>
      <c r="AG29" s="203">
        <f>AH33/AG33*100%</f>
        <v>0.8</v>
      </c>
      <c r="AH29" s="204"/>
      <c r="AI29" s="209"/>
      <c r="AJ29" s="10"/>
      <c r="AK29" s="10"/>
      <c r="AL29" s="10"/>
      <c r="AM29" s="10"/>
      <c r="AN29" s="10"/>
      <c r="AO29" s="10"/>
      <c r="AP29" s="10"/>
    </row>
    <row r="30" spans="1:42" s="11" customFormat="1" ht="9.75" customHeight="1" thickBot="1">
      <c r="A30" s="78"/>
      <c r="B30" s="75"/>
      <c r="C30" s="76"/>
      <c r="D30" s="77"/>
      <c r="E30" s="61"/>
      <c r="F30" s="76"/>
      <c r="G30" s="77"/>
      <c r="H30" s="61"/>
      <c r="I30" s="76"/>
      <c r="J30" s="77"/>
      <c r="K30" s="75"/>
      <c r="L30" s="76"/>
      <c r="M30" s="77"/>
      <c r="N30" s="78"/>
      <c r="O30" s="75"/>
      <c r="P30" s="76"/>
      <c r="Q30" s="79"/>
      <c r="R30" s="80"/>
      <c r="S30" s="81"/>
      <c r="T30" s="79"/>
      <c r="U30" s="61"/>
      <c r="V30" s="76"/>
      <c r="W30" s="79"/>
      <c r="X30" s="61"/>
      <c r="Y30" s="76"/>
      <c r="Z30" s="79"/>
      <c r="AA30" s="27" t="s">
        <v>0</v>
      </c>
      <c r="AB30" s="20" t="s">
        <v>2</v>
      </c>
      <c r="AC30" s="21" t="s">
        <v>1</v>
      </c>
      <c r="AD30" s="19" t="s">
        <v>0</v>
      </c>
      <c r="AE30" s="20" t="s">
        <v>2</v>
      </c>
      <c r="AF30" s="28" t="s">
        <v>1</v>
      </c>
      <c r="AG30" s="15" t="s">
        <v>0</v>
      </c>
      <c r="AH30" s="16" t="s">
        <v>2</v>
      </c>
      <c r="AI30" s="68" t="s">
        <v>1</v>
      </c>
      <c r="AJ30" s="10"/>
      <c r="AK30" s="10"/>
      <c r="AL30" s="10"/>
      <c r="AM30" s="10"/>
      <c r="AN30" s="10"/>
      <c r="AO30" s="10"/>
      <c r="AP30" s="10"/>
    </row>
    <row r="31" spans="1:42" s="11" customFormat="1" ht="13" customHeight="1">
      <c r="A31" s="78" t="s">
        <v>10</v>
      </c>
      <c r="B31" s="75">
        <v>47</v>
      </c>
      <c r="C31" s="81">
        <v>45</v>
      </c>
      <c r="D31" s="77">
        <f t="shared" ref="D31:D47" si="25">(B31-C31)</f>
        <v>2</v>
      </c>
      <c r="E31" s="80"/>
      <c r="F31" s="81"/>
      <c r="G31" s="77"/>
      <c r="H31" s="61"/>
      <c r="I31" s="76"/>
      <c r="J31" s="77"/>
      <c r="K31" s="75"/>
      <c r="L31" s="76"/>
      <c r="M31" s="77"/>
      <c r="N31" s="78" t="s">
        <v>10</v>
      </c>
      <c r="O31" s="75">
        <v>47</v>
      </c>
      <c r="P31" s="76">
        <v>23</v>
      </c>
      <c r="Q31" s="79">
        <f t="shared" ref="Q31" si="26">(O31-P31)</f>
        <v>24</v>
      </c>
      <c r="R31" s="80"/>
      <c r="S31" s="81"/>
      <c r="T31" s="79"/>
      <c r="U31" s="61"/>
      <c r="V31" s="76"/>
      <c r="W31" s="79"/>
      <c r="X31" s="61">
        <v>47</v>
      </c>
      <c r="Y31" s="76">
        <v>40</v>
      </c>
      <c r="Z31" s="79">
        <f t="shared" ref="Z31:Z33" si="27">(X31-Y31)</f>
        <v>7</v>
      </c>
      <c r="AA31" s="45">
        <v>47</v>
      </c>
      <c r="AB31" s="43">
        <v>31</v>
      </c>
      <c r="AC31" s="74">
        <f>(AA31-AB31)</f>
        <v>16</v>
      </c>
      <c r="AD31" s="42">
        <v>47</v>
      </c>
      <c r="AE31" s="43">
        <v>30</v>
      </c>
      <c r="AF31" s="74">
        <f>(AD31-AE31)</f>
        <v>17</v>
      </c>
      <c r="AG31" s="108"/>
      <c r="AH31" s="109"/>
      <c r="AI31" s="110"/>
      <c r="AJ31" s="10"/>
      <c r="AK31" s="10"/>
      <c r="AL31" s="10"/>
      <c r="AM31" s="10"/>
      <c r="AN31" s="10"/>
      <c r="AO31" s="10"/>
      <c r="AP31" s="10"/>
    </row>
    <row r="32" spans="1:42" s="11" customFormat="1" ht="13" customHeight="1" thickBot="1">
      <c r="A32" s="78" t="s">
        <v>26</v>
      </c>
      <c r="B32" s="75">
        <v>46</v>
      </c>
      <c r="C32" s="76">
        <v>42</v>
      </c>
      <c r="D32" s="77">
        <f t="shared" si="25"/>
        <v>4</v>
      </c>
      <c r="E32" s="61"/>
      <c r="F32" s="76"/>
      <c r="G32" s="77"/>
      <c r="H32" s="61"/>
      <c r="I32" s="76"/>
      <c r="J32" s="77"/>
      <c r="K32" s="75"/>
      <c r="L32" s="76"/>
      <c r="M32" s="77"/>
      <c r="N32" s="78" t="s">
        <v>26</v>
      </c>
      <c r="O32" s="83"/>
      <c r="P32" s="84"/>
      <c r="Q32" s="85"/>
      <c r="R32" s="111"/>
      <c r="S32" s="112"/>
      <c r="T32" s="85"/>
      <c r="U32" s="61"/>
      <c r="V32" s="76"/>
      <c r="W32" s="79"/>
      <c r="X32" s="86">
        <v>46</v>
      </c>
      <c r="Y32" s="84">
        <v>33</v>
      </c>
      <c r="Z32" s="85">
        <f t="shared" si="27"/>
        <v>13</v>
      </c>
      <c r="AA32" s="83">
        <v>46</v>
      </c>
      <c r="AB32" s="84">
        <v>32</v>
      </c>
      <c r="AC32" s="85">
        <f>(AA32-AB32)</f>
        <v>14</v>
      </c>
      <c r="AD32" s="86">
        <v>46</v>
      </c>
      <c r="AE32" s="84">
        <v>29</v>
      </c>
      <c r="AF32" s="85">
        <f>(AD32-AE32)</f>
        <v>17</v>
      </c>
      <c r="AG32" s="83">
        <v>45</v>
      </c>
      <c r="AH32" s="84">
        <v>36</v>
      </c>
      <c r="AI32" s="90">
        <f>(AG32-AH32)</f>
        <v>9</v>
      </c>
      <c r="AJ32" s="10"/>
      <c r="AK32" s="10"/>
      <c r="AL32" s="10"/>
      <c r="AM32" s="10"/>
      <c r="AN32" s="10"/>
      <c r="AO32" s="10"/>
      <c r="AP32" s="10"/>
    </row>
    <row r="33" spans="1:42" s="11" customFormat="1" ht="13" customHeight="1" thickBot="1">
      <c r="A33" s="78" t="s">
        <v>87</v>
      </c>
      <c r="B33" s="75">
        <v>63</v>
      </c>
      <c r="C33" s="81">
        <v>51</v>
      </c>
      <c r="D33" s="77">
        <f t="shared" si="25"/>
        <v>12</v>
      </c>
      <c r="E33" s="80"/>
      <c r="F33" s="81"/>
      <c r="G33" s="77"/>
      <c r="H33" s="61"/>
      <c r="I33" s="76"/>
      <c r="J33" s="77"/>
      <c r="K33" s="75"/>
      <c r="L33" s="76"/>
      <c r="M33" s="77"/>
      <c r="N33" s="78"/>
      <c r="O33" s="87">
        <f>SUM(O16:O32)</f>
        <v>500</v>
      </c>
      <c r="P33" s="72">
        <f>SUM(P16:P32)</f>
        <v>338</v>
      </c>
      <c r="Q33" s="88">
        <f>(O33-P33)</f>
        <v>162</v>
      </c>
      <c r="R33" s="89">
        <f>SUM(R20:R32)</f>
        <v>284</v>
      </c>
      <c r="S33" s="72">
        <f>SUM(S20:S32)</f>
        <v>188</v>
      </c>
      <c r="T33" s="113">
        <f t="shared" si="22"/>
        <v>96</v>
      </c>
      <c r="U33" s="61"/>
      <c r="V33" s="76"/>
      <c r="W33" s="79"/>
      <c r="X33" s="114">
        <f>SUM(X16:X32)</f>
        <v>456</v>
      </c>
      <c r="Y33" s="115">
        <f>SUM(Y16:Y32)</f>
        <v>402</v>
      </c>
      <c r="Z33" s="88">
        <f t="shared" si="27"/>
        <v>54</v>
      </c>
      <c r="AA33" s="93">
        <f>SUM(AA31:AA32)</f>
        <v>93</v>
      </c>
      <c r="AB33" s="67">
        <f>SUM(AB31:AB32)</f>
        <v>63</v>
      </c>
      <c r="AC33" s="94">
        <f t="shared" ref="AC33" si="28">(AA33-AB33)</f>
        <v>30</v>
      </c>
      <c r="AD33" s="116">
        <f>SUM(AD31:AD32)</f>
        <v>93</v>
      </c>
      <c r="AE33" s="67">
        <f>SUM(AE31:AE32)</f>
        <v>59</v>
      </c>
      <c r="AF33" s="94">
        <f t="shared" ref="AF33" si="29">(AD33-AE33)</f>
        <v>34</v>
      </c>
      <c r="AG33" s="29">
        <f>SUM(AG31:AG32)</f>
        <v>45</v>
      </c>
      <c r="AH33" s="29">
        <f>SUM(AH31:AH32)</f>
        <v>36</v>
      </c>
      <c r="AI33" s="68">
        <f t="shared" ref="AI33" si="30">(AG33-AH33)</f>
        <v>9</v>
      </c>
      <c r="AJ33" s="10"/>
      <c r="AK33" s="10"/>
      <c r="AL33" s="10"/>
      <c r="AM33" s="10"/>
      <c r="AN33" s="10"/>
      <c r="AO33" s="10"/>
      <c r="AP33" s="10"/>
    </row>
    <row r="34" spans="1:42" s="11" customFormat="1" ht="11.25" customHeight="1" thickBot="1">
      <c r="A34" s="78" t="s">
        <v>14</v>
      </c>
      <c r="B34" s="75">
        <v>50</v>
      </c>
      <c r="C34" s="76">
        <v>50</v>
      </c>
      <c r="D34" s="77">
        <f t="shared" si="25"/>
        <v>0</v>
      </c>
      <c r="E34" s="61"/>
      <c r="F34" s="76"/>
      <c r="G34" s="77"/>
      <c r="H34" s="61"/>
      <c r="I34" s="76"/>
      <c r="J34" s="77"/>
      <c r="K34" s="75"/>
      <c r="L34" s="76"/>
      <c r="M34" s="77"/>
      <c r="N34" s="78"/>
      <c r="O34" s="207" t="s">
        <v>49</v>
      </c>
      <c r="P34" s="207"/>
      <c r="Q34" s="208"/>
      <c r="R34" s="206" t="s">
        <v>50</v>
      </c>
      <c r="S34" s="207"/>
      <c r="T34" s="207"/>
      <c r="U34" s="61"/>
      <c r="V34" s="76"/>
      <c r="W34" s="79"/>
      <c r="X34" s="206" t="s">
        <v>48</v>
      </c>
      <c r="Y34" s="207"/>
      <c r="Z34" s="208"/>
      <c r="AA34" s="207" t="s">
        <v>41</v>
      </c>
      <c r="AB34" s="207"/>
      <c r="AC34" s="208"/>
      <c r="AD34" s="234" t="s">
        <v>51</v>
      </c>
      <c r="AE34" s="235"/>
      <c r="AF34" s="236"/>
      <c r="AG34" s="231" t="s">
        <v>52</v>
      </c>
      <c r="AH34" s="232"/>
      <c r="AI34" s="233"/>
      <c r="AJ34" s="10"/>
      <c r="AK34" s="10"/>
      <c r="AL34" s="10"/>
      <c r="AM34" s="10"/>
      <c r="AN34" s="10"/>
      <c r="AO34" s="10"/>
      <c r="AP34" s="10"/>
    </row>
    <row r="35" spans="1:42" s="11" customFormat="1" ht="12" customHeight="1" thickBot="1">
      <c r="A35" s="78" t="s">
        <v>60</v>
      </c>
      <c r="B35" s="75">
        <v>26</v>
      </c>
      <c r="C35" s="76">
        <v>8</v>
      </c>
      <c r="D35" s="77">
        <f t="shared" si="25"/>
        <v>18</v>
      </c>
      <c r="E35" s="61">
        <v>6</v>
      </c>
      <c r="F35" s="76">
        <v>2</v>
      </c>
      <c r="G35" s="77">
        <f t="shared" ref="G35" si="31">(E35-F35)</f>
        <v>4</v>
      </c>
      <c r="H35" s="61">
        <v>19</v>
      </c>
      <c r="I35" s="76">
        <v>13</v>
      </c>
      <c r="J35" s="77">
        <f t="shared" ref="J35" si="32">(H35-I35)</f>
        <v>6</v>
      </c>
      <c r="K35" s="75"/>
      <c r="L35" s="76"/>
      <c r="M35" s="77"/>
      <c r="N35" s="78"/>
      <c r="O35" s="203">
        <f>P41/O41*100%</f>
        <v>0.71186440677966101</v>
      </c>
      <c r="P35" s="204"/>
      <c r="Q35" s="209"/>
      <c r="R35" s="203">
        <f>S41/R41*100%</f>
        <v>0.82758620689655171</v>
      </c>
      <c r="S35" s="204"/>
      <c r="T35" s="209"/>
      <c r="U35" s="61"/>
      <c r="V35" s="76"/>
      <c r="W35" s="79"/>
      <c r="X35" s="203">
        <f>Y41/X41*100%</f>
        <v>0.89690721649484539</v>
      </c>
      <c r="Y35" s="204"/>
      <c r="Z35" s="209"/>
      <c r="AA35" s="203">
        <f>AB41/AA41*100%</f>
        <v>1</v>
      </c>
      <c r="AB35" s="204"/>
      <c r="AC35" s="209"/>
      <c r="AD35" s="203">
        <f>AE41/AD41*100%</f>
        <v>0.97916666666666663</v>
      </c>
      <c r="AE35" s="204"/>
      <c r="AF35" s="209"/>
      <c r="AG35" s="203">
        <f>AH41/AG41*100%</f>
        <v>0.97916666666666663</v>
      </c>
      <c r="AH35" s="204"/>
      <c r="AI35" s="209"/>
      <c r="AJ35" s="10"/>
      <c r="AK35" s="10"/>
      <c r="AL35" s="10"/>
      <c r="AM35" s="10"/>
      <c r="AN35" s="10"/>
      <c r="AO35" s="10"/>
      <c r="AP35" s="10"/>
    </row>
    <row r="36" spans="1:42" s="11" customFormat="1" ht="9.75" customHeight="1" thickBot="1">
      <c r="A36" s="78"/>
      <c r="B36" s="75"/>
      <c r="C36" s="76"/>
      <c r="D36" s="77"/>
      <c r="E36" s="61"/>
      <c r="F36" s="76"/>
      <c r="G36" s="77"/>
      <c r="H36" s="61"/>
      <c r="I36" s="76"/>
      <c r="J36" s="77"/>
      <c r="K36" s="75"/>
      <c r="L36" s="76"/>
      <c r="M36" s="77"/>
      <c r="N36" s="78"/>
      <c r="O36" s="27" t="s">
        <v>0</v>
      </c>
      <c r="P36" s="20" t="s">
        <v>2</v>
      </c>
      <c r="Q36" s="21" t="s">
        <v>1</v>
      </c>
      <c r="R36" s="19" t="s">
        <v>0</v>
      </c>
      <c r="S36" s="20" t="s">
        <v>2</v>
      </c>
      <c r="T36" s="28" t="s">
        <v>1</v>
      </c>
      <c r="U36" s="61"/>
      <c r="V36" s="76"/>
      <c r="W36" s="79"/>
      <c r="X36" s="19" t="s">
        <v>0</v>
      </c>
      <c r="Y36" s="20" t="s">
        <v>2</v>
      </c>
      <c r="Z36" s="21" t="s">
        <v>1</v>
      </c>
      <c r="AA36" s="27" t="s">
        <v>0</v>
      </c>
      <c r="AB36" s="20" t="s">
        <v>2</v>
      </c>
      <c r="AC36" s="21" t="s">
        <v>1</v>
      </c>
      <c r="AD36" s="19" t="s">
        <v>0</v>
      </c>
      <c r="AE36" s="20" t="s">
        <v>2</v>
      </c>
      <c r="AF36" s="21" t="s">
        <v>1</v>
      </c>
      <c r="AG36" s="19" t="s">
        <v>0</v>
      </c>
      <c r="AH36" s="20" t="s">
        <v>2</v>
      </c>
      <c r="AI36" s="21" t="s">
        <v>1</v>
      </c>
      <c r="AJ36" s="10"/>
      <c r="AK36" s="10"/>
      <c r="AL36" s="10"/>
      <c r="AM36" s="10"/>
      <c r="AN36" s="10"/>
      <c r="AO36" s="10"/>
      <c r="AP36" s="10"/>
    </row>
    <row r="37" spans="1:42" s="11" customFormat="1" ht="13" customHeight="1">
      <c r="A37" s="78" t="s">
        <v>11</v>
      </c>
      <c r="B37" s="75">
        <v>26</v>
      </c>
      <c r="C37" s="76">
        <v>22</v>
      </c>
      <c r="D37" s="77">
        <f t="shared" si="25"/>
        <v>4</v>
      </c>
      <c r="E37" s="80">
        <v>19</v>
      </c>
      <c r="F37" s="76">
        <v>12</v>
      </c>
      <c r="G37" s="77">
        <f t="shared" ref="G37:G47" si="33">(E37-F37)</f>
        <v>7</v>
      </c>
      <c r="H37" s="61">
        <v>5</v>
      </c>
      <c r="I37" s="76">
        <v>5</v>
      </c>
      <c r="J37" s="77">
        <f t="shared" ref="J37:J46" si="34">(H37-I37)</f>
        <v>0</v>
      </c>
      <c r="K37" s="75">
        <v>2</v>
      </c>
      <c r="L37" s="76">
        <v>2</v>
      </c>
      <c r="M37" s="77">
        <f t="shared" ref="M37:M46" si="35">(K37-L37)</f>
        <v>0</v>
      </c>
      <c r="N37" s="78" t="s">
        <v>11</v>
      </c>
      <c r="O37" s="45">
        <v>27</v>
      </c>
      <c r="P37" s="43">
        <v>20</v>
      </c>
      <c r="Q37" s="74">
        <f>(O37-P37)</f>
        <v>7</v>
      </c>
      <c r="R37" s="117">
        <v>26</v>
      </c>
      <c r="S37" s="118">
        <v>20</v>
      </c>
      <c r="T37" s="74">
        <f>(R37-S37)</f>
        <v>6</v>
      </c>
      <c r="U37" s="61">
        <v>26</v>
      </c>
      <c r="V37" s="76">
        <v>19</v>
      </c>
      <c r="W37" s="79">
        <f t="shared" ref="W37:W41" si="36">(U37-V37)</f>
        <v>7</v>
      </c>
      <c r="X37" s="42"/>
      <c r="Y37" s="43"/>
      <c r="Z37" s="74"/>
      <c r="AA37" s="45"/>
      <c r="AB37" s="43"/>
      <c r="AC37" s="74"/>
      <c r="AD37" s="119"/>
      <c r="AE37" s="120"/>
      <c r="AF37" s="121"/>
      <c r="AG37" s="122"/>
      <c r="AH37" s="123"/>
      <c r="AI37" s="124"/>
      <c r="AJ37" s="10"/>
      <c r="AK37" s="10"/>
      <c r="AL37" s="10"/>
      <c r="AM37" s="10"/>
      <c r="AN37" s="10"/>
      <c r="AO37" s="10"/>
      <c r="AP37" s="10"/>
    </row>
    <row r="38" spans="1:42" s="11" customFormat="1" ht="13" customHeight="1">
      <c r="A38" s="78" t="s">
        <v>18</v>
      </c>
      <c r="B38" s="75">
        <v>32</v>
      </c>
      <c r="C38" s="76">
        <v>30</v>
      </c>
      <c r="D38" s="77">
        <f t="shared" si="25"/>
        <v>2</v>
      </c>
      <c r="E38" s="61">
        <v>23</v>
      </c>
      <c r="F38" s="76">
        <v>22</v>
      </c>
      <c r="G38" s="77">
        <f t="shared" si="33"/>
        <v>1</v>
      </c>
      <c r="H38" s="80">
        <v>5</v>
      </c>
      <c r="I38" s="76">
        <v>5</v>
      </c>
      <c r="J38" s="77">
        <f t="shared" si="34"/>
        <v>0</v>
      </c>
      <c r="K38" s="82">
        <v>4</v>
      </c>
      <c r="L38" s="76">
        <v>4</v>
      </c>
      <c r="M38" s="77">
        <f t="shared" si="35"/>
        <v>0</v>
      </c>
      <c r="N38" s="78" t="s">
        <v>18</v>
      </c>
      <c r="O38" s="82">
        <v>32</v>
      </c>
      <c r="P38" s="81">
        <v>22</v>
      </c>
      <c r="Q38" s="79">
        <f>(O38-P38)</f>
        <v>10</v>
      </c>
      <c r="R38" s="61">
        <v>32</v>
      </c>
      <c r="S38" s="76">
        <v>28</v>
      </c>
      <c r="T38" s="79">
        <f>(R38-S38)</f>
        <v>4</v>
      </c>
      <c r="U38" s="61">
        <v>32</v>
      </c>
      <c r="V38" s="76">
        <v>24</v>
      </c>
      <c r="W38" s="79">
        <f t="shared" si="36"/>
        <v>8</v>
      </c>
      <c r="X38" s="61"/>
      <c r="Y38" s="76"/>
      <c r="Z38" s="79"/>
      <c r="AA38" s="75"/>
      <c r="AB38" s="76"/>
      <c r="AC38" s="79"/>
      <c r="AD38" s="125"/>
      <c r="AE38" s="126"/>
      <c r="AF38" s="127"/>
      <c r="AG38" s="61"/>
      <c r="AH38" s="76"/>
      <c r="AI38" s="77"/>
      <c r="AJ38" s="10"/>
      <c r="AK38" s="10"/>
      <c r="AL38" s="10"/>
      <c r="AM38" s="10"/>
      <c r="AN38" s="10"/>
      <c r="AO38" s="10"/>
      <c r="AP38" s="10"/>
    </row>
    <row r="39" spans="1:42" s="11" customFormat="1" ht="13" customHeight="1">
      <c r="A39" s="78" t="s">
        <v>21</v>
      </c>
      <c r="B39" s="75">
        <v>49</v>
      </c>
      <c r="C39" s="76">
        <v>48</v>
      </c>
      <c r="D39" s="77">
        <f t="shared" si="25"/>
        <v>1</v>
      </c>
      <c r="E39" s="61">
        <v>34</v>
      </c>
      <c r="F39" s="76">
        <v>31</v>
      </c>
      <c r="G39" s="77">
        <f t="shared" si="33"/>
        <v>3</v>
      </c>
      <c r="H39" s="61">
        <v>8</v>
      </c>
      <c r="I39" s="76">
        <v>8</v>
      </c>
      <c r="J39" s="77">
        <f t="shared" si="34"/>
        <v>0</v>
      </c>
      <c r="K39" s="75">
        <v>7</v>
      </c>
      <c r="L39" s="76">
        <v>6</v>
      </c>
      <c r="M39" s="77">
        <f t="shared" si="35"/>
        <v>1</v>
      </c>
      <c r="N39" s="78" t="s">
        <v>21</v>
      </c>
      <c r="O39" s="75"/>
      <c r="P39" s="76"/>
      <c r="Q39" s="79"/>
      <c r="R39" s="80"/>
      <c r="S39" s="81"/>
      <c r="T39" s="79"/>
      <c r="U39" s="61">
        <v>49</v>
      </c>
      <c r="V39" s="76">
        <v>42</v>
      </c>
      <c r="W39" s="79">
        <f t="shared" si="36"/>
        <v>7</v>
      </c>
      <c r="X39" s="61">
        <v>49</v>
      </c>
      <c r="Y39" s="76">
        <v>45</v>
      </c>
      <c r="Z39" s="79">
        <v>5</v>
      </c>
      <c r="AA39" s="75">
        <v>49</v>
      </c>
      <c r="AB39" s="76">
        <v>49</v>
      </c>
      <c r="AC39" s="79">
        <f t="shared" ref="AC39:AC41" si="37">(AA39-AB39)</f>
        <v>0</v>
      </c>
      <c r="AD39" s="125"/>
      <c r="AE39" s="126"/>
      <c r="AF39" s="127"/>
      <c r="AG39" s="61"/>
      <c r="AH39" s="76"/>
      <c r="AI39" s="77"/>
      <c r="AJ39" s="10"/>
      <c r="AK39" s="10"/>
      <c r="AL39" s="10"/>
      <c r="AM39" s="10"/>
      <c r="AN39" s="10"/>
      <c r="AO39" s="10"/>
      <c r="AP39" s="10"/>
    </row>
    <row r="40" spans="1:42" s="11" customFormat="1" ht="13" customHeight="1" thickBot="1">
      <c r="A40" s="78" t="s">
        <v>19</v>
      </c>
      <c r="B40" s="75">
        <v>48</v>
      </c>
      <c r="C40" s="76">
        <v>45</v>
      </c>
      <c r="D40" s="77">
        <f t="shared" si="25"/>
        <v>3</v>
      </c>
      <c r="E40" s="61"/>
      <c r="F40" s="76"/>
      <c r="G40" s="77"/>
      <c r="H40" s="61"/>
      <c r="I40" s="76"/>
      <c r="J40" s="77"/>
      <c r="K40" s="75"/>
      <c r="L40" s="76"/>
      <c r="M40" s="77"/>
      <c r="N40" s="78" t="s">
        <v>19</v>
      </c>
      <c r="O40" s="83"/>
      <c r="P40" s="84"/>
      <c r="Q40" s="85"/>
      <c r="R40" s="86"/>
      <c r="S40" s="84"/>
      <c r="T40" s="85"/>
      <c r="U40" s="86">
        <v>48</v>
      </c>
      <c r="V40" s="84">
        <v>40</v>
      </c>
      <c r="W40" s="85">
        <f t="shared" si="36"/>
        <v>8</v>
      </c>
      <c r="X40" s="86">
        <v>48</v>
      </c>
      <c r="Y40" s="84">
        <v>42</v>
      </c>
      <c r="Z40" s="85">
        <f t="shared" ref="Z40:Z41" si="38">(X40-Y40)</f>
        <v>6</v>
      </c>
      <c r="AA40" s="83"/>
      <c r="AB40" s="84"/>
      <c r="AC40" s="85"/>
      <c r="AD40" s="128">
        <v>48</v>
      </c>
      <c r="AE40" s="129">
        <v>47</v>
      </c>
      <c r="AF40" s="130">
        <f t="shared" ref="AF40:AF41" si="39">(AD40-AE40)</f>
        <v>1</v>
      </c>
      <c r="AG40" s="86">
        <v>48</v>
      </c>
      <c r="AH40" s="84">
        <v>47</v>
      </c>
      <c r="AI40" s="90">
        <f t="shared" ref="AI40:AI41" si="40">(AG40-AH40)</f>
        <v>1</v>
      </c>
      <c r="AJ40" s="10"/>
      <c r="AK40" s="10"/>
      <c r="AL40" s="10"/>
      <c r="AM40" s="10"/>
      <c r="AN40" s="10"/>
      <c r="AO40" s="10"/>
      <c r="AP40" s="10"/>
    </row>
    <row r="41" spans="1:42" s="11" customFormat="1" ht="13" customHeight="1" thickBot="1">
      <c r="A41" s="78" t="s">
        <v>89</v>
      </c>
      <c r="B41" s="75">
        <v>15</v>
      </c>
      <c r="C41" s="76">
        <v>14</v>
      </c>
      <c r="D41" s="77">
        <f t="shared" si="25"/>
        <v>1</v>
      </c>
      <c r="E41" s="61"/>
      <c r="F41" s="76"/>
      <c r="G41" s="77"/>
      <c r="H41" s="61"/>
      <c r="I41" s="76"/>
      <c r="J41" s="77"/>
      <c r="K41" s="75"/>
      <c r="L41" s="76"/>
      <c r="M41" s="77"/>
      <c r="N41" s="78"/>
      <c r="O41" s="131">
        <f>SUM(O37:O40)</f>
        <v>59</v>
      </c>
      <c r="P41" s="72">
        <f>SUM(P37:P40)</f>
        <v>42</v>
      </c>
      <c r="Q41" s="88">
        <f t="shared" ref="Q41" si="41">(O41-P41)</f>
        <v>17</v>
      </c>
      <c r="R41" s="132">
        <f>SUM(R37:R40)</f>
        <v>58</v>
      </c>
      <c r="S41" s="72">
        <f>SUM(S37:S40)</f>
        <v>48</v>
      </c>
      <c r="T41" s="88">
        <f t="shared" ref="T41" si="42">(R41-S41)</f>
        <v>10</v>
      </c>
      <c r="U41" s="132">
        <f>SUM(U21:U40)</f>
        <v>235</v>
      </c>
      <c r="V41" s="72">
        <f>SUM(V21:V40)</f>
        <v>192</v>
      </c>
      <c r="W41" s="88">
        <f t="shared" si="36"/>
        <v>43</v>
      </c>
      <c r="X41" s="132">
        <f>SUM(X37:X40)</f>
        <v>97</v>
      </c>
      <c r="Y41" s="72">
        <f>SUM(Y37:Y40)</f>
        <v>87</v>
      </c>
      <c r="Z41" s="88">
        <f t="shared" si="38"/>
        <v>10</v>
      </c>
      <c r="AA41" s="22">
        <f>SUM(AA37:AA40)</f>
        <v>49</v>
      </c>
      <c r="AB41" s="133">
        <f>SUM(AB37:AB40)</f>
        <v>49</v>
      </c>
      <c r="AC41" s="92">
        <f t="shared" si="37"/>
        <v>0</v>
      </c>
      <c r="AD41" s="134">
        <f>SUM(AD37:AD40)</f>
        <v>48</v>
      </c>
      <c r="AE41" s="135">
        <f>SUM(AE37:AE40)</f>
        <v>47</v>
      </c>
      <c r="AF41" s="135">
        <f t="shared" si="39"/>
        <v>1</v>
      </c>
      <c r="AG41" s="133">
        <f>SUM(AG37:AG40)</f>
        <v>48</v>
      </c>
      <c r="AH41" s="78">
        <f>SUM(AH37:AH40)</f>
        <v>47</v>
      </c>
      <c r="AI41" s="78">
        <f t="shared" si="40"/>
        <v>1</v>
      </c>
      <c r="AJ41" s="10"/>
      <c r="AK41" s="10"/>
      <c r="AL41" s="10"/>
      <c r="AM41" s="10"/>
      <c r="AN41" s="10"/>
      <c r="AO41" s="10"/>
      <c r="AP41" s="10"/>
    </row>
    <row r="42" spans="1:42" s="11" customFormat="1" ht="11.25" customHeight="1" thickBot="1">
      <c r="A42" s="78" t="s">
        <v>27</v>
      </c>
      <c r="B42" s="75">
        <v>58</v>
      </c>
      <c r="C42" s="76">
        <v>57</v>
      </c>
      <c r="D42" s="77">
        <f t="shared" si="25"/>
        <v>1</v>
      </c>
      <c r="E42" s="61"/>
      <c r="F42" s="76"/>
      <c r="G42" s="77"/>
      <c r="H42" s="61"/>
      <c r="I42" s="76"/>
      <c r="J42" s="77"/>
      <c r="K42" s="75"/>
      <c r="L42" s="76"/>
      <c r="M42" s="77"/>
      <c r="N42" s="78"/>
      <c r="O42" s="207" t="s">
        <v>75</v>
      </c>
      <c r="P42" s="207"/>
      <c r="Q42" s="208"/>
      <c r="R42" s="206" t="s">
        <v>76</v>
      </c>
      <c r="S42" s="207"/>
      <c r="T42" s="208"/>
      <c r="U42" s="206" t="s">
        <v>77</v>
      </c>
      <c r="V42" s="207"/>
      <c r="W42" s="208"/>
      <c r="X42" s="240" t="s">
        <v>122</v>
      </c>
      <c r="Y42" s="241"/>
      <c r="Z42" s="242"/>
      <c r="AA42" s="45"/>
      <c r="AB42" s="43"/>
      <c r="AC42" s="44"/>
      <c r="AD42" s="42"/>
      <c r="AE42" s="43"/>
      <c r="AF42" s="44"/>
      <c r="AG42" s="137"/>
      <c r="AH42" s="43"/>
      <c r="AI42" s="44"/>
      <c r="AJ42" s="10"/>
      <c r="AK42" s="10"/>
      <c r="AL42" s="10"/>
      <c r="AM42" s="10"/>
      <c r="AN42" s="10"/>
      <c r="AO42" s="10"/>
      <c r="AP42" s="10"/>
    </row>
    <row r="43" spans="1:42" s="11" customFormat="1" ht="12.75" customHeight="1" thickBot="1">
      <c r="A43" s="78" t="s">
        <v>42</v>
      </c>
      <c r="B43" s="75">
        <v>48</v>
      </c>
      <c r="C43" s="76">
        <v>38</v>
      </c>
      <c r="D43" s="77">
        <f t="shared" si="25"/>
        <v>10</v>
      </c>
      <c r="E43" s="61"/>
      <c r="F43" s="76"/>
      <c r="G43" s="77"/>
      <c r="H43" s="61"/>
      <c r="I43" s="76"/>
      <c r="J43" s="77"/>
      <c r="K43" s="75"/>
      <c r="L43" s="76"/>
      <c r="M43" s="77"/>
      <c r="N43" s="78"/>
      <c r="O43" s="203">
        <f>P48/O48*100%</f>
        <v>0.86813186813186816</v>
      </c>
      <c r="P43" s="204"/>
      <c r="Q43" s="209"/>
      <c r="R43" s="203">
        <f>S48/R48*100%</f>
        <v>0.96703296703296704</v>
      </c>
      <c r="S43" s="204"/>
      <c r="T43" s="209"/>
      <c r="U43" s="203">
        <f>V48/U48*100%</f>
        <v>0.51351351351351349</v>
      </c>
      <c r="V43" s="204"/>
      <c r="W43" s="209"/>
      <c r="X43" s="203">
        <f>Y48/X48*100%</f>
        <v>0.98095238095238091</v>
      </c>
      <c r="Y43" s="204"/>
      <c r="Z43" s="209"/>
      <c r="AA43" s="138"/>
      <c r="AB43" s="103"/>
      <c r="AC43" s="104"/>
      <c r="AD43" s="102"/>
      <c r="AE43" s="103"/>
      <c r="AF43" s="104"/>
      <c r="AG43" s="61"/>
      <c r="AH43" s="103"/>
      <c r="AI43" s="104"/>
      <c r="AJ43" s="10"/>
      <c r="AK43" s="10"/>
      <c r="AL43" s="10"/>
      <c r="AM43" s="10"/>
      <c r="AN43" s="10"/>
      <c r="AO43" s="10"/>
      <c r="AP43" s="10"/>
    </row>
    <row r="44" spans="1:42" s="11" customFormat="1" ht="10.5" customHeight="1" thickBot="1">
      <c r="A44" s="78" t="s">
        <v>59</v>
      </c>
      <c r="B44" s="75">
        <v>32</v>
      </c>
      <c r="C44" s="76">
        <v>29</v>
      </c>
      <c r="D44" s="77">
        <f t="shared" si="25"/>
        <v>3</v>
      </c>
      <c r="E44" s="61"/>
      <c r="F44" s="76"/>
      <c r="G44" s="77"/>
      <c r="H44" s="61"/>
      <c r="I44" s="76"/>
      <c r="J44" s="77"/>
      <c r="K44" s="75"/>
      <c r="L44" s="76"/>
      <c r="M44" s="77"/>
      <c r="N44" s="78"/>
      <c r="O44" s="27" t="s">
        <v>0</v>
      </c>
      <c r="P44" s="20" t="s">
        <v>2</v>
      </c>
      <c r="Q44" s="21" t="s">
        <v>1</v>
      </c>
      <c r="R44" s="19" t="s">
        <v>0</v>
      </c>
      <c r="S44" s="20" t="s">
        <v>2</v>
      </c>
      <c r="T44" s="21" t="s">
        <v>1</v>
      </c>
      <c r="U44" s="19" t="s">
        <v>0</v>
      </c>
      <c r="V44" s="20" t="s">
        <v>2</v>
      </c>
      <c r="W44" s="21" t="s">
        <v>1</v>
      </c>
      <c r="X44" s="19" t="s">
        <v>0</v>
      </c>
      <c r="Y44" s="20" t="s">
        <v>2</v>
      </c>
      <c r="Z44" s="21" t="s">
        <v>1</v>
      </c>
      <c r="AA44" s="138"/>
      <c r="AB44" s="103"/>
      <c r="AC44" s="104"/>
      <c r="AD44" s="102"/>
      <c r="AE44" s="103"/>
      <c r="AF44" s="104"/>
      <c r="AG44" s="61"/>
      <c r="AH44" s="103"/>
      <c r="AI44" s="104"/>
      <c r="AJ44" s="10"/>
      <c r="AK44" s="10"/>
      <c r="AL44" s="10"/>
      <c r="AM44" s="10"/>
      <c r="AN44" s="10"/>
      <c r="AO44" s="10"/>
      <c r="AP44" s="10"/>
    </row>
    <row r="45" spans="1:42" s="11" customFormat="1" ht="13" customHeight="1">
      <c r="A45" s="78" t="s">
        <v>12</v>
      </c>
      <c r="B45" s="75">
        <v>77</v>
      </c>
      <c r="C45" s="76">
        <v>60</v>
      </c>
      <c r="D45" s="77">
        <f t="shared" si="25"/>
        <v>17</v>
      </c>
      <c r="E45" s="61">
        <v>53</v>
      </c>
      <c r="F45" s="76">
        <v>32</v>
      </c>
      <c r="G45" s="77">
        <f t="shared" si="33"/>
        <v>21</v>
      </c>
      <c r="H45" s="61">
        <v>12</v>
      </c>
      <c r="I45" s="76">
        <v>10</v>
      </c>
      <c r="J45" s="77">
        <f t="shared" si="34"/>
        <v>2</v>
      </c>
      <c r="K45" s="75">
        <v>12</v>
      </c>
      <c r="L45" s="76">
        <v>10</v>
      </c>
      <c r="M45" s="77">
        <f t="shared" si="35"/>
        <v>2</v>
      </c>
      <c r="N45" s="78" t="s">
        <v>12</v>
      </c>
      <c r="O45" s="45">
        <v>77</v>
      </c>
      <c r="P45" s="43">
        <v>57</v>
      </c>
      <c r="Q45" s="44">
        <f>(O45-P45)</f>
        <v>20</v>
      </c>
      <c r="R45" s="42">
        <v>77</v>
      </c>
      <c r="S45" s="43">
        <v>75</v>
      </c>
      <c r="T45" s="74">
        <f>(R45-S45)</f>
        <v>2</v>
      </c>
      <c r="U45" s="42">
        <v>74</v>
      </c>
      <c r="V45" s="43">
        <v>38</v>
      </c>
      <c r="W45" s="74">
        <f>(U45-V45)</f>
        <v>36</v>
      </c>
      <c r="X45" s="42"/>
      <c r="Y45" s="43"/>
      <c r="Z45" s="74"/>
      <c r="AA45" s="138"/>
      <c r="AB45" s="103"/>
      <c r="AC45" s="104"/>
      <c r="AD45" s="102"/>
      <c r="AE45" s="103"/>
      <c r="AF45" s="104"/>
      <c r="AG45" s="102"/>
      <c r="AH45" s="103"/>
      <c r="AI45" s="104"/>
      <c r="AJ45" s="10"/>
      <c r="AK45" s="10"/>
      <c r="AL45" s="10"/>
      <c r="AM45" s="10"/>
      <c r="AN45" s="10"/>
      <c r="AO45" s="10"/>
      <c r="AP45" s="10"/>
    </row>
    <row r="46" spans="1:42" s="11" customFormat="1" ht="13" customHeight="1">
      <c r="A46" s="78" t="s">
        <v>16</v>
      </c>
      <c r="B46" s="139">
        <v>52</v>
      </c>
      <c r="C46" s="140">
        <v>50</v>
      </c>
      <c r="D46" s="141">
        <f t="shared" si="25"/>
        <v>2</v>
      </c>
      <c r="E46" s="142">
        <v>18</v>
      </c>
      <c r="F46" s="140">
        <v>14</v>
      </c>
      <c r="G46" s="141">
        <f t="shared" si="33"/>
        <v>4</v>
      </c>
      <c r="H46" s="142">
        <v>15</v>
      </c>
      <c r="I46" s="140">
        <v>14</v>
      </c>
      <c r="J46" s="141">
        <f t="shared" si="34"/>
        <v>1</v>
      </c>
      <c r="K46" s="139">
        <v>19</v>
      </c>
      <c r="L46" s="140">
        <v>17</v>
      </c>
      <c r="M46" s="141">
        <f t="shared" si="35"/>
        <v>2</v>
      </c>
      <c r="N46" s="78" t="s">
        <v>16</v>
      </c>
      <c r="O46" s="139">
        <v>52</v>
      </c>
      <c r="P46" s="140">
        <v>50</v>
      </c>
      <c r="Q46" s="141">
        <f>(O46-P46)</f>
        <v>2</v>
      </c>
      <c r="R46" s="143">
        <v>52</v>
      </c>
      <c r="S46" s="144">
        <v>50</v>
      </c>
      <c r="T46" s="145">
        <f>(R46-S46)</f>
        <v>2</v>
      </c>
      <c r="U46" s="143"/>
      <c r="V46" s="144"/>
      <c r="W46" s="145"/>
      <c r="X46" s="143">
        <v>52</v>
      </c>
      <c r="Y46" s="144">
        <v>52</v>
      </c>
      <c r="Z46" s="145">
        <f>(X46-Y46)</f>
        <v>0</v>
      </c>
      <c r="AA46" s="138"/>
      <c r="AB46" s="103"/>
      <c r="AC46" s="104"/>
      <c r="AD46" s="102"/>
      <c r="AE46" s="103"/>
      <c r="AF46" s="104"/>
      <c r="AG46" s="102"/>
      <c r="AH46" s="103"/>
      <c r="AI46" s="104"/>
      <c r="AJ46" s="10"/>
      <c r="AK46" s="10"/>
      <c r="AL46" s="10"/>
      <c r="AM46" s="10"/>
      <c r="AN46" s="10"/>
      <c r="AO46" s="10"/>
      <c r="AP46" s="10"/>
    </row>
    <row r="47" spans="1:42" s="11" customFormat="1" ht="13" customHeight="1" thickBot="1">
      <c r="A47" s="78" t="s">
        <v>101</v>
      </c>
      <c r="B47" s="146">
        <v>52</v>
      </c>
      <c r="C47" s="146">
        <v>33</v>
      </c>
      <c r="D47" s="141">
        <f t="shared" si="25"/>
        <v>19</v>
      </c>
      <c r="E47" s="147">
        <v>52</v>
      </c>
      <c r="F47" s="146">
        <v>37</v>
      </c>
      <c r="G47" s="141">
        <f t="shared" si="33"/>
        <v>15</v>
      </c>
      <c r="H47" s="147"/>
      <c r="I47" s="146"/>
      <c r="J47" s="141"/>
      <c r="K47" s="146"/>
      <c r="L47" s="146"/>
      <c r="M47" s="141"/>
      <c r="N47" s="78" t="s">
        <v>101</v>
      </c>
      <c r="O47" s="139">
        <v>53</v>
      </c>
      <c r="P47" s="146">
        <v>51</v>
      </c>
      <c r="Q47" s="141">
        <f>(O47-P47)</f>
        <v>2</v>
      </c>
      <c r="R47" s="143">
        <v>53</v>
      </c>
      <c r="S47" s="148">
        <v>51</v>
      </c>
      <c r="T47" s="145">
        <f>(R47-S47)</f>
        <v>2</v>
      </c>
      <c r="U47" s="143"/>
      <c r="V47" s="148"/>
      <c r="W47" s="145"/>
      <c r="X47" s="143">
        <v>53</v>
      </c>
      <c r="Y47" s="148">
        <v>51</v>
      </c>
      <c r="Z47" s="145">
        <f>(X47-Y47)</f>
        <v>2</v>
      </c>
      <c r="AA47" s="149"/>
      <c r="AB47" s="150"/>
      <c r="AC47" s="151"/>
      <c r="AD47" s="152"/>
      <c r="AE47" s="150"/>
      <c r="AF47" s="151"/>
      <c r="AG47" s="152"/>
      <c r="AH47" s="150"/>
      <c r="AI47" s="151"/>
      <c r="AJ47" s="10"/>
      <c r="AK47" s="10"/>
      <c r="AL47" s="10"/>
      <c r="AM47" s="10"/>
      <c r="AN47" s="10"/>
      <c r="AO47" s="10"/>
      <c r="AP47" s="10"/>
    </row>
    <row r="48" spans="1:42" s="11" customFormat="1" ht="15" customHeight="1" thickBot="1">
      <c r="A48" s="29"/>
      <c r="B48" s="68">
        <f>SUM(B7:B47)</f>
        <v>1356</v>
      </c>
      <c r="C48" s="29">
        <f>SUM(C7:C47)</f>
        <v>1203</v>
      </c>
      <c r="D48" s="30">
        <f t="shared" si="0"/>
        <v>153</v>
      </c>
      <c r="E48" s="29">
        <f>SUM(E7:E47)</f>
        <v>623</v>
      </c>
      <c r="F48" s="29">
        <f>SUM(F7:F47)</f>
        <v>520</v>
      </c>
      <c r="G48" s="29">
        <f t="shared" si="1"/>
        <v>103</v>
      </c>
      <c r="H48" s="29">
        <f>SUM(H7:H46)</f>
        <v>131</v>
      </c>
      <c r="I48" s="29">
        <f>SUM(I7:I46)</f>
        <v>120</v>
      </c>
      <c r="J48" s="29">
        <f t="shared" si="2"/>
        <v>11</v>
      </c>
      <c r="K48" s="67">
        <f>SUM(K7:K46)</f>
        <v>149</v>
      </c>
      <c r="L48" s="29">
        <f>SUM(L7:L46)</f>
        <v>131</v>
      </c>
      <c r="M48" s="29">
        <f t="shared" si="3"/>
        <v>18</v>
      </c>
      <c r="N48" s="29"/>
      <c r="O48" s="93">
        <f>SUM(O45:O47)</f>
        <v>182</v>
      </c>
      <c r="P48" s="67">
        <f>SUM(P45:P47)</f>
        <v>158</v>
      </c>
      <c r="Q48" s="29">
        <f t="shared" ref="Q48" si="43">(O48-P48)</f>
        <v>24</v>
      </c>
      <c r="R48" s="116">
        <f>SUM(R45:R47)</f>
        <v>182</v>
      </c>
      <c r="S48" s="67">
        <f>SUM(S45:S47)</f>
        <v>176</v>
      </c>
      <c r="T48" s="94">
        <f t="shared" ref="T48" si="44">(R48-S48)</f>
        <v>6</v>
      </c>
      <c r="U48" s="116">
        <f>SUM(U45:U46)</f>
        <v>74</v>
      </c>
      <c r="V48" s="67">
        <f>SUM(V45:V46)</f>
        <v>38</v>
      </c>
      <c r="W48" s="94">
        <f t="shared" ref="W48" si="45">(U48-V48)</f>
        <v>36</v>
      </c>
      <c r="X48" s="116">
        <f>SUM(X46:X47)</f>
        <v>105</v>
      </c>
      <c r="Y48" s="67">
        <f>SUM(Y46:Y47)</f>
        <v>103</v>
      </c>
      <c r="Z48" s="94">
        <f t="shared" ref="Z48" si="46">(X48-Y48)</f>
        <v>2</v>
      </c>
      <c r="AA48" s="153"/>
      <c r="AB48" s="106"/>
      <c r="AC48" s="107"/>
      <c r="AD48" s="105"/>
      <c r="AE48" s="106"/>
      <c r="AF48" s="107"/>
      <c r="AG48" s="105"/>
      <c r="AH48" s="106"/>
      <c r="AI48" s="107"/>
      <c r="AJ48" s="10"/>
      <c r="AK48" s="10"/>
      <c r="AL48" s="10"/>
      <c r="AM48" s="10"/>
      <c r="AN48" s="10"/>
      <c r="AO48" s="10"/>
      <c r="AP48" s="10"/>
    </row>
    <row r="49" spans="1:35" s="11" customFormat="1">
      <c r="A49" s="154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</row>
    <row r="50" spans="1:35" s="11" customFormat="1">
      <c r="A50" s="154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</row>
    <row r="51" spans="1:35" s="11" customFormat="1">
      <c r="A51" s="154"/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</row>
  </sheetData>
  <mergeCells count="67">
    <mergeCell ref="AA4:AC4"/>
    <mergeCell ref="N4:N6"/>
    <mergeCell ref="O35:Q35"/>
    <mergeCell ref="R35:T35"/>
    <mergeCell ref="O42:Q42"/>
    <mergeCell ref="R42:T42"/>
    <mergeCell ref="AA14:AC14"/>
    <mergeCell ref="AA35:AC35"/>
    <mergeCell ref="U14:W14"/>
    <mergeCell ref="O14:Q14"/>
    <mergeCell ref="R14:T14"/>
    <mergeCell ref="X42:Z42"/>
    <mergeCell ref="AG5:AI5"/>
    <mergeCell ref="U13:W13"/>
    <mergeCell ref="X13:Z13"/>
    <mergeCell ref="AA13:AC13"/>
    <mergeCell ref="O5:Q5"/>
    <mergeCell ref="AD5:AF5"/>
    <mergeCell ref="AG34:AI34"/>
    <mergeCell ref="AG35:AI35"/>
    <mergeCell ref="AD29:AF29"/>
    <mergeCell ref="AA29:AC29"/>
    <mergeCell ref="O34:Q34"/>
    <mergeCell ref="R34:T34"/>
    <mergeCell ref="AG29:AI29"/>
    <mergeCell ref="X35:Z35"/>
    <mergeCell ref="X34:Z34"/>
    <mergeCell ref="AD34:AF34"/>
    <mergeCell ref="AD35:AF35"/>
    <mergeCell ref="AA34:AC34"/>
    <mergeCell ref="O43:Q43"/>
    <mergeCell ref="R43:T43"/>
    <mergeCell ref="U43:W43"/>
    <mergeCell ref="X43:Z43"/>
    <mergeCell ref="U42:W42"/>
    <mergeCell ref="A1:AI1"/>
    <mergeCell ref="A3:AI3"/>
    <mergeCell ref="H4:J4"/>
    <mergeCell ref="E4:G4"/>
    <mergeCell ref="B4:D4"/>
    <mergeCell ref="O4:Q4"/>
    <mergeCell ref="R4:T4"/>
    <mergeCell ref="U4:W4"/>
    <mergeCell ref="X4:Z4"/>
    <mergeCell ref="AD4:AF4"/>
    <mergeCell ref="AG4:AI4"/>
    <mergeCell ref="A2:AI2"/>
    <mergeCell ref="A4:A6"/>
    <mergeCell ref="B5:D5"/>
    <mergeCell ref="K4:M4"/>
    <mergeCell ref="H5:J5"/>
    <mergeCell ref="E5:G5"/>
    <mergeCell ref="K5:M5"/>
    <mergeCell ref="AG13:AI13"/>
    <mergeCell ref="AG14:AI14"/>
    <mergeCell ref="AG28:AI28"/>
    <mergeCell ref="AD13:AF13"/>
    <mergeCell ref="AD14:AF14"/>
    <mergeCell ref="AA28:AC28"/>
    <mergeCell ref="X14:Z14"/>
    <mergeCell ref="R13:T13"/>
    <mergeCell ref="R5:T5"/>
    <mergeCell ref="AA5:AC5"/>
    <mergeCell ref="O13:Q13"/>
    <mergeCell ref="U5:W5"/>
    <mergeCell ref="X5:Z5"/>
    <mergeCell ref="AD28:AF28"/>
  </mergeCells>
  <phoneticPr fontId="0" type="noConversion"/>
  <printOptions horizontalCentered="1" verticalCentered="1" gridLines="1"/>
  <pageMargins left="0.4" right="0.08" top="0.08" bottom="0.08" header="0.11" footer="0.08"/>
  <pageSetup paperSize="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28"/>
  <sheetViews>
    <sheetView workbookViewId="0">
      <selection sqref="A1:E1"/>
    </sheetView>
  </sheetViews>
  <sheetFormatPr defaultColWidth="9.1796875" defaultRowHeight="14"/>
  <cols>
    <col min="1" max="1" width="30.7265625" style="197" customWidth="1"/>
    <col min="2" max="4" width="4.7265625" style="198" customWidth="1"/>
    <col min="5" max="5" width="5.453125" style="198" customWidth="1"/>
    <col min="6" max="6" width="7.1796875" style="195" customWidth="1"/>
    <col min="7" max="7" width="30.7265625" style="197" customWidth="1"/>
    <col min="8" max="10" width="4.7265625" style="197" customWidth="1"/>
    <col min="11" max="11" width="5.453125" style="197" customWidth="1"/>
    <col min="12" max="12" width="7.1796875" style="194" customWidth="1"/>
    <col min="13" max="13" width="31.7265625" style="194" customWidth="1"/>
    <col min="14" max="16" width="4.7265625" style="194" customWidth="1"/>
    <col min="17" max="17" width="5.453125" style="194" customWidth="1"/>
    <col min="18" max="16384" width="9.1796875" style="6"/>
  </cols>
  <sheetData>
    <row r="1" spans="1:17" s="171" customFormat="1" ht="20" customHeight="1" thickBot="1">
      <c r="A1" s="246" t="s">
        <v>55</v>
      </c>
      <c r="B1" s="247"/>
      <c r="C1" s="247"/>
      <c r="D1" s="247"/>
      <c r="E1" s="248"/>
      <c r="F1" s="220"/>
      <c r="G1" s="246" t="s">
        <v>56</v>
      </c>
      <c r="H1" s="247"/>
      <c r="I1" s="247"/>
      <c r="J1" s="247"/>
      <c r="K1" s="248"/>
      <c r="L1" s="190"/>
      <c r="M1" s="246" t="s">
        <v>63</v>
      </c>
      <c r="N1" s="247"/>
      <c r="O1" s="247"/>
      <c r="P1" s="247"/>
      <c r="Q1" s="248"/>
    </row>
    <row r="2" spans="1:17" s="7" customFormat="1" ht="20" customHeight="1" thickBot="1">
      <c r="A2" s="172" t="s">
        <v>47</v>
      </c>
      <c r="B2" s="13" t="s">
        <v>0</v>
      </c>
      <c r="C2" s="13" t="s">
        <v>2</v>
      </c>
      <c r="D2" s="13" t="s">
        <v>1</v>
      </c>
      <c r="E2" s="14" t="s">
        <v>17</v>
      </c>
      <c r="F2" s="220"/>
      <c r="G2" s="173" t="s">
        <v>47</v>
      </c>
      <c r="H2" s="174" t="s">
        <v>0</v>
      </c>
      <c r="I2" s="174" t="s">
        <v>2</v>
      </c>
      <c r="J2" s="174" t="s">
        <v>1</v>
      </c>
      <c r="K2" s="175" t="s">
        <v>17</v>
      </c>
      <c r="L2" s="191"/>
      <c r="M2" s="173" t="s">
        <v>47</v>
      </c>
      <c r="N2" s="174" t="s">
        <v>0</v>
      </c>
      <c r="O2" s="174" t="s">
        <v>2</v>
      </c>
      <c r="P2" s="174" t="s">
        <v>1</v>
      </c>
      <c r="Q2" s="175" t="s">
        <v>17</v>
      </c>
    </row>
    <row r="3" spans="1:17" s="53" customFormat="1" ht="19.5" customHeight="1">
      <c r="A3" s="161" t="s">
        <v>45</v>
      </c>
      <c r="B3" s="43">
        <v>58</v>
      </c>
      <c r="C3" s="43">
        <v>58</v>
      </c>
      <c r="D3" s="43">
        <f>(B3-C3)</f>
        <v>0</v>
      </c>
      <c r="E3" s="121">
        <f>(C3/B3)*100</f>
        <v>100</v>
      </c>
      <c r="F3" s="220"/>
      <c r="G3" s="161" t="s">
        <v>45</v>
      </c>
      <c r="H3" s="43">
        <v>47</v>
      </c>
      <c r="I3" s="43">
        <v>36</v>
      </c>
      <c r="J3" s="43">
        <f>(H3-I3)</f>
        <v>11</v>
      </c>
      <c r="K3" s="121">
        <f t="shared" ref="K3:K6" si="0">(I3/H3)*100</f>
        <v>76.59574468085107</v>
      </c>
      <c r="L3" s="192"/>
      <c r="M3" s="161" t="s">
        <v>45</v>
      </c>
      <c r="N3" s="43">
        <v>32</v>
      </c>
      <c r="O3" s="43">
        <v>30</v>
      </c>
      <c r="P3" s="43">
        <f>(N3-O3)</f>
        <v>2</v>
      </c>
      <c r="Q3" s="121">
        <f t="shared" ref="Q3:Q7" si="1">(O3/N3)*100</f>
        <v>93.75</v>
      </c>
    </row>
    <row r="4" spans="1:17" s="53" customFormat="1" ht="19.5" customHeight="1">
      <c r="A4" s="162" t="s">
        <v>46</v>
      </c>
      <c r="B4" s="76">
        <v>58</v>
      </c>
      <c r="C4" s="76">
        <v>58</v>
      </c>
      <c r="D4" s="76">
        <f t="shared" ref="D4:D6" si="2">(B4-C4)</f>
        <v>0</v>
      </c>
      <c r="E4" s="127">
        <f t="shared" ref="E4:E6" si="3">(C4/B4)*100</f>
        <v>100</v>
      </c>
      <c r="F4" s="220"/>
      <c r="G4" s="162" t="s">
        <v>46</v>
      </c>
      <c r="H4" s="76">
        <v>48</v>
      </c>
      <c r="I4" s="76">
        <v>46</v>
      </c>
      <c r="J4" s="76">
        <f t="shared" ref="J4:J6" si="4">(H4-I4)</f>
        <v>2</v>
      </c>
      <c r="K4" s="127">
        <f t="shared" si="0"/>
        <v>95.833333333333343</v>
      </c>
      <c r="L4" s="192"/>
      <c r="M4" s="162" t="s">
        <v>46</v>
      </c>
      <c r="N4" s="76">
        <v>32</v>
      </c>
      <c r="O4" s="76">
        <v>32</v>
      </c>
      <c r="P4" s="76">
        <f t="shared" ref="P4:P7" si="5">(N4-O4)</f>
        <v>0</v>
      </c>
      <c r="Q4" s="127">
        <f t="shared" si="1"/>
        <v>100</v>
      </c>
    </row>
    <row r="5" spans="1:17" s="53" customFormat="1" ht="19.5" customHeight="1">
      <c r="A5" s="162" t="s">
        <v>78</v>
      </c>
      <c r="B5" s="76">
        <v>58</v>
      </c>
      <c r="C5" s="76">
        <v>54</v>
      </c>
      <c r="D5" s="76">
        <f t="shared" si="2"/>
        <v>4</v>
      </c>
      <c r="E5" s="127">
        <f t="shared" si="3"/>
        <v>93.103448275862064</v>
      </c>
      <c r="F5" s="220"/>
      <c r="G5" s="162" t="s">
        <v>79</v>
      </c>
      <c r="H5" s="76">
        <v>48</v>
      </c>
      <c r="I5" s="76">
        <v>45</v>
      </c>
      <c r="J5" s="76">
        <f t="shared" si="4"/>
        <v>3</v>
      </c>
      <c r="K5" s="127">
        <f t="shared" si="0"/>
        <v>93.75</v>
      </c>
      <c r="L5" s="192"/>
      <c r="M5" s="162" t="s">
        <v>65</v>
      </c>
      <c r="N5" s="76">
        <v>32</v>
      </c>
      <c r="O5" s="76">
        <v>32</v>
      </c>
      <c r="P5" s="76">
        <f t="shared" si="5"/>
        <v>0</v>
      </c>
      <c r="Q5" s="127">
        <f t="shared" si="1"/>
        <v>100</v>
      </c>
    </row>
    <row r="6" spans="1:17" s="53" customFormat="1" ht="23">
      <c r="A6" s="162" t="s">
        <v>44</v>
      </c>
      <c r="B6" s="76">
        <v>58</v>
      </c>
      <c r="C6" s="76">
        <v>53</v>
      </c>
      <c r="D6" s="76">
        <f t="shared" si="2"/>
        <v>5</v>
      </c>
      <c r="E6" s="127">
        <f t="shared" si="3"/>
        <v>91.379310344827587</v>
      </c>
      <c r="F6" s="220"/>
      <c r="G6" s="162" t="s">
        <v>80</v>
      </c>
      <c r="H6" s="76">
        <v>48</v>
      </c>
      <c r="I6" s="76">
        <v>43</v>
      </c>
      <c r="J6" s="76">
        <f t="shared" si="4"/>
        <v>5</v>
      </c>
      <c r="K6" s="127">
        <f t="shared" si="0"/>
        <v>89.583333333333343</v>
      </c>
      <c r="L6" s="192"/>
      <c r="M6" s="162" t="s">
        <v>103</v>
      </c>
      <c r="N6" s="76">
        <v>32</v>
      </c>
      <c r="O6" s="76">
        <v>30</v>
      </c>
      <c r="P6" s="76">
        <f t="shared" si="5"/>
        <v>2</v>
      </c>
      <c r="Q6" s="127">
        <f t="shared" si="1"/>
        <v>93.75</v>
      </c>
    </row>
    <row r="7" spans="1:17" s="53" customFormat="1" ht="23">
      <c r="A7" s="162"/>
      <c r="B7" s="76"/>
      <c r="C7" s="76"/>
      <c r="D7" s="76"/>
      <c r="E7" s="127"/>
      <c r="F7" s="220"/>
      <c r="G7" s="162" t="s">
        <v>54</v>
      </c>
      <c r="H7" s="76">
        <v>48</v>
      </c>
      <c r="I7" s="76">
        <v>44</v>
      </c>
      <c r="J7" s="76">
        <f t="shared" ref="J7:J8" si="6">(H7-I7)</f>
        <v>4</v>
      </c>
      <c r="K7" s="127">
        <f t="shared" ref="K7:K8" si="7">(I7/H7)*100</f>
        <v>91.666666666666657</v>
      </c>
      <c r="L7" s="192"/>
      <c r="M7" s="162" t="s">
        <v>64</v>
      </c>
      <c r="N7" s="76">
        <v>32</v>
      </c>
      <c r="O7" s="76">
        <v>28</v>
      </c>
      <c r="P7" s="76">
        <f t="shared" si="5"/>
        <v>4</v>
      </c>
      <c r="Q7" s="127">
        <f t="shared" si="1"/>
        <v>87.5</v>
      </c>
    </row>
    <row r="8" spans="1:17" s="53" customFormat="1" ht="23.5" thickBot="1">
      <c r="A8" s="163"/>
      <c r="B8" s="84"/>
      <c r="C8" s="84"/>
      <c r="D8" s="84"/>
      <c r="E8" s="130"/>
      <c r="F8" s="220"/>
      <c r="G8" s="163" t="s">
        <v>81</v>
      </c>
      <c r="H8" s="84">
        <v>48</v>
      </c>
      <c r="I8" s="84">
        <v>44</v>
      </c>
      <c r="J8" s="84">
        <f t="shared" si="6"/>
        <v>4</v>
      </c>
      <c r="K8" s="130">
        <f t="shared" si="7"/>
        <v>91.666666666666657</v>
      </c>
      <c r="L8" s="192"/>
      <c r="M8" s="163"/>
      <c r="N8" s="84"/>
      <c r="O8" s="84"/>
      <c r="P8" s="84"/>
      <c r="Q8" s="130"/>
    </row>
    <row r="9" spans="1:17" s="7" customFormat="1" ht="16.5" customHeight="1" thickBot="1">
      <c r="A9" s="164"/>
      <c r="B9" s="164"/>
      <c r="C9" s="164"/>
      <c r="D9" s="164"/>
      <c r="E9" s="164"/>
      <c r="F9" s="165"/>
      <c r="G9" s="164"/>
      <c r="H9" s="164"/>
      <c r="I9" s="164"/>
      <c r="J9" s="164"/>
      <c r="K9" s="164"/>
      <c r="L9" s="192"/>
      <c r="M9" s="164"/>
      <c r="N9" s="164"/>
      <c r="O9" s="164"/>
      <c r="P9" s="164"/>
      <c r="Q9" s="164"/>
    </row>
    <row r="10" spans="1:17" s="171" customFormat="1" ht="29" customHeight="1" thickBot="1">
      <c r="A10" s="243" t="s">
        <v>62</v>
      </c>
      <c r="B10" s="244"/>
      <c r="C10" s="244"/>
      <c r="D10" s="244"/>
      <c r="E10" s="245"/>
      <c r="F10" s="176"/>
      <c r="G10" s="246" t="s">
        <v>57</v>
      </c>
      <c r="H10" s="247"/>
      <c r="I10" s="247"/>
      <c r="J10" s="247"/>
      <c r="K10" s="248"/>
      <c r="L10" s="190"/>
      <c r="M10" s="249" t="s">
        <v>93</v>
      </c>
      <c r="N10" s="250"/>
      <c r="O10" s="250"/>
      <c r="P10" s="250"/>
      <c r="Q10" s="251"/>
    </row>
    <row r="11" spans="1:17" ht="20" customHeight="1" thickBot="1">
      <c r="A11" s="173" t="s">
        <v>47</v>
      </c>
      <c r="B11" s="174" t="s">
        <v>0</v>
      </c>
      <c r="C11" s="174" t="s">
        <v>2</v>
      </c>
      <c r="D11" s="174" t="s">
        <v>1</v>
      </c>
      <c r="E11" s="175" t="s">
        <v>17</v>
      </c>
      <c r="F11" s="176"/>
      <c r="G11" s="172" t="s">
        <v>47</v>
      </c>
      <c r="H11" s="13" t="s">
        <v>0</v>
      </c>
      <c r="I11" s="13" t="s">
        <v>2</v>
      </c>
      <c r="J11" s="13" t="s">
        <v>1</v>
      </c>
      <c r="K11" s="14" t="s">
        <v>17</v>
      </c>
      <c r="L11" s="193"/>
      <c r="M11" s="177" t="s">
        <v>47</v>
      </c>
      <c r="N11" s="178" t="s">
        <v>0</v>
      </c>
      <c r="O11" s="178" t="s">
        <v>2</v>
      </c>
      <c r="P11" s="178" t="s">
        <v>1</v>
      </c>
      <c r="Q11" s="179" t="s">
        <v>17</v>
      </c>
    </row>
    <row r="12" spans="1:17" s="54" customFormat="1" ht="22.5" customHeight="1">
      <c r="A12" s="161" t="s">
        <v>68</v>
      </c>
      <c r="B12" s="43">
        <v>25</v>
      </c>
      <c r="C12" s="43">
        <v>21</v>
      </c>
      <c r="D12" s="43">
        <f>(B12-C12)</f>
        <v>4</v>
      </c>
      <c r="E12" s="121">
        <f t="shared" ref="E12:E15" si="8">(C12/B12)*100</f>
        <v>84</v>
      </c>
      <c r="F12" s="165"/>
      <c r="G12" s="161" t="s">
        <v>118</v>
      </c>
      <c r="H12" s="43">
        <v>50</v>
      </c>
      <c r="I12" s="43">
        <v>47</v>
      </c>
      <c r="J12" s="43">
        <f t="shared" ref="J12:J15" si="9">(H12-I12)</f>
        <v>3</v>
      </c>
      <c r="K12" s="121">
        <f t="shared" ref="K12:K15" si="10">(I12/H12)*100</f>
        <v>94</v>
      </c>
      <c r="L12" s="194"/>
      <c r="M12" s="169" t="s">
        <v>105</v>
      </c>
      <c r="N12" s="109">
        <v>63</v>
      </c>
      <c r="O12" s="109">
        <v>58</v>
      </c>
      <c r="P12" s="109">
        <f>(N12-O12)</f>
        <v>5</v>
      </c>
      <c r="Q12" s="170">
        <f t="shared" ref="Q12:Q14" si="11">(O12/N12)*100</f>
        <v>92.063492063492063</v>
      </c>
    </row>
    <row r="13" spans="1:17" s="54" customFormat="1" ht="17.5" customHeight="1">
      <c r="A13" s="162" t="s">
        <v>104</v>
      </c>
      <c r="B13" s="76">
        <v>25</v>
      </c>
      <c r="C13" s="76">
        <v>20</v>
      </c>
      <c r="D13" s="76">
        <f t="shared" ref="D13:D15" si="12">(B13-C13)</f>
        <v>5</v>
      </c>
      <c r="E13" s="127">
        <f t="shared" si="8"/>
        <v>80</v>
      </c>
      <c r="F13" s="165"/>
      <c r="G13" s="162" t="s">
        <v>70</v>
      </c>
      <c r="H13" s="76">
        <v>50</v>
      </c>
      <c r="I13" s="76">
        <v>37</v>
      </c>
      <c r="J13" s="76">
        <f t="shared" si="9"/>
        <v>13</v>
      </c>
      <c r="K13" s="127">
        <f t="shared" si="10"/>
        <v>74</v>
      </c>
      <c r="L13" s="194"/>
      <c r="M13" s="162" t="s">
        <v>83</v>
      </c>
      <c r="N13" s="76">
        <v>62</v>
      </c>
      <c r="O13" s="76">
        <v>56</v>
      </c>
      <c r="P13" s="76">
        <f t="shared" ref="P13:P14" si="13">(N13-O13)</f>
        <v>6</v>
      </c>
      <c r="Q13" s="127">
        <f t="shared" si="11"/>
        <v>90.322580645161281</v>
      </c>
    </row>
    <row r="14" spans="1:17" s="54" customFormat="1" ht="22.5" customHeight="1">
      <c r="A14" s="162" t="s">
        <v>66</v>
      </c>
      <c r="B14" s="76">
        <v>26</v>
      </c>
      <c r="C14" s="76">
        <v>19</v>
      </c>
      <c r="D14" s="76">
        <f t="shared" si="12"/>
        <v>7</v>
      </c>
      <c r="E14" s="127">
        <f t="shared" si="8"/>
        <v>73.076923076923066</v>
      </c>
      <c r="F14" s="165"/>
      <c r="G14" s="162" t="s">
        <v>71</v>
      </c>
      <c r="H14" s="76">
        <v>50</v>
      </c>
      <c r="I14" s="76">
        <v>44</v>
      </c>
      <c r="J14" s="76">
        <f t="shared" si="9"/>
        <v>6</v>
      </c>
      <c r="K14" s="127">
        <f t="shared" si="10"/>
        <v>88</v>
      </c>
      <c r="L14" s="194"/>
      <c r="M14" s="162" t="s">
        <v>121</v>
      </c>
      <c r="N14" s="76">
        <v>63</v>
      </c>
      <c r="O14" s="76">
        <v>50</v>
      </c>
      <c r="P14" s="76">
        <f t="shared" si="13"/>
        <v>13</v>
      </c>
      <c r="Q14" s="127">
        <f t="shared" si="11"/>
        <v>79.365079365079367</v>
      </c>
    </row>
    <row r="15" spans="1:17" s="54" customFormat="1" ht="17" customHeight="1">
      <c r="A15" s="162" t="s">
        <v>67</v>
      </c>
      <c r="B15" s="76">
        <v>24</v>
      </c>
      <c r="C15" s="76">
        <v>23</v>
      </c>
      <c r="D15" s="76">
        <f t="shared" si="12"/>
        <v>1</v>
      </c>
      <c r="E15" s="127">
        <f t="shared" si="8"/>
        <v>95.833333333333343</v>
      </c>
      <c r="F15" s="165"/>
      <c r="G15" s="162" t="s">
        <v>82</v>
      </c>
      <c r="H15" s="76">
        <v>50</v>
      </c>
      <c r="I15" s="76">
        <v>44</v>
      </c>
      <c r="J15" s="76">
        <f t="shared" si="9"/>
        <v>6</v>
      </c>
      <c r="K15" s="127">
        <f t="shared" si="10"/>
        <v>88</v>
      </c>
      <c r="L15" s="194"/>
      <c r="M15" s="162" t="s">
        <v>106</v>
      </c>
      <c r="N15" s="76">
        <v>63</v>
      </c>
      <c r="O15" s="76">
        <v>52</v>
      </c>
      <c r="P15" s="76">
        <f t="shared" ref="P15:P19" si="14">(N15-O15)</f>
        <v>11</v>
      </c>
      <c r="Q15" s="127">
        <f t="shared" ref="Q15:Q19" si="15">(O15/N15)*100</f>
        <v>82.539682539682531</v>
      </c>
    </row>
    <row r="16" spans="1:17" s="54" customFormat="1" ht="17" customHeight="1" thickBot="1">
      <c r="A16" s="163"/>
      <c r="B16" s="84"/>
      <c r="C16" s="84"/>
      <c r="D16" s="84"/>
      <c r="E16" s="130"/>
      <c r="F16" s="165"/>
      <c r="G16" s="163"/>
      <c r="H16" s="84"/>
      <c r="I16" s="84"/>
      <c r="J16" s="84"/>
      <c r="K16" s="130"/>
      <c r="L16" s="194"/>
      <c r="M16" s="162" t="s">
        <v>107</v>
      </c>
      <c r="N16" s="76">
        <v>63</v>
      </c>
      <c r="O16" s="76">
        <v>55</v>
      </c>
      <c r="P16" s="76">
        <f t="shared" si="14"/>
        <v>8</v>
      </c>
      <c r="Q16" s="127">
        <f t="shared" si="15"/>
        <v>87.301587301587304</v>
      </c>
    </row>
    <row r="17" spans="1:17" s="54" customFormat="1" ht="17" customHeight="1" thickBot="1">
      <c r="A17" s="166"/>
      <c r="B17" s="189"/>
      <c r="C17" s="189"/>
      <c r="D17" s="189"/>
      <c r="E17" s="168"/>
      <c r="F17" s="165"/>
      <c r="G17" s="166"/>
      <c r="H17" s="189"/>
      <c r="I17" s="189"/>
      <c r="J17" s="189"/>
      <c r="K17" s="168"/>
      <c r="L17" s="194"/>
      <c r="M17" s="162" t="s">
        <v>108</v>
      </c>
      <c r="N17" s="76">
        <v>63</v>
      </c>
      <c r="O17" s="76">
        <v>58</v>
      </c>
      <c r="P17" s="76">
        <f t="shared" si="14"/>
        <v>5</v>
      </c>
      <c r="Q17" s="127">
        <f t="shared" si="15"/>
        <v>92.063492063492063</v>
      </c>
    </row>
    <row r="18" spans="1:17" s="54" customFormat="1" ht="22.5" customHeight="1" thickBot="1">
      <c r="A18" s="243" t="s">
        <v>92</v>
      </c>
      <c r="B18" s="244"/>
      <c r="C18" s="244"/>
      <c r="D18" s="244"/>
      <c r="E18" s="245"/>
      <c r="F18" s="176"/>
      <c r="G18" s="243" t="s">
        <v>95</v>
      </c>
      <c r="H18" s="244"/>
      <c r="I18" s="244"/>
      <c r="J18" s="244"/>
      <c r="K18" s="245"/>
      <c r="L18" s="194"/>
      <c r="M18" s="162" t="s">
        <v>84</v>
      </c>
      <c r="N18" s="76">
        <v>63</v>
      </c>
      <c r="O18" s="76">
        <v>59</v>
      </c>
      <c r="P18" s="76">
        <f t="shared" si="14"/>
        <v>4</v>
      </c>
      <c r="Q18" s="127">
        <f t="shared" si="15"/>
        <v>93.650793650793645</v>
      </c>
    </row>
    <row r="19" spans="1:17" s="54" customFormat="1" ht="25.5" customHeight="1" thickBot="1">
      <c r="A19" s="172" t="s">
        <v>47</v>
      </c>
      <c r="B19" s="13" t="s">
        <v>0</v>
      </c>
      <c r="C19" s="13" t="s">
        <v>2</v>
      </c>
      <c r="D19" s="13" t="s">
        <v>1</v>
      </c>
      <c r="E19" s="14" t="s">
        <v>17</v>
      </c>
      <c r="F19" s="176"/>
      <c r="G19" s="172" t="s">
        <v>47</v>
      </c>
      <c r="H19" s="13" t="s">
        <v>0</v>
      </c>
      <c r="I19" s="13" t="s">
        <v>2</v>
      </c>
      <c r="J19" s="13" t="s">
        <v>1</v>
      </c>
      <c r="K19" s="14" t="s">
        <v>17</v>
      </c>
      <c r="L19" s="194"/>
      <c r="M19" s="163" t="s">
        <v>109</v>
      </c>
      <c r="N19" s="84">
        <v>63</v>
      </c>
      <c r="O19" s="84">
        <v>60</v>
      </c>
      <c r="P19" s="84">
        <f t="shared" si="14"/>
        <v>3</v>
      </c>
      <c r="Q19" s="130">
        <f t="shared" si="15"/>
        <v>95.238095238095227</v>
      </c>
    </row>
    <row r="20" spans="1:17" s="54" customFormat="1" ht="22.5" customHeight="1" thickBot="1">
      <c r="A20" s="161" t="s">
        <v>45</v>
      </c>
      <c r="B20" s="43">
        <v>15</v>
      </c>
      <c r="C20" s="43">
        <v>13</v>
      </c>
      <c r="D20" s="43">
        <f>(B20-C20)</f>
        <v>2</v>
      </c>
      <c r="E20" s="121">
        <f>(C20/B20)*100</f>
        <v>86.666666666666671</v>
      </c>
      <c r="F20" s="189"/>
      <c r="G20" s="161" t="s">
        <v>110</v>
      </c>
      <c r="H20" s="43">
        <v>24</v>
      </c>
      <c r="I20" s="43">
        <v>18</v>
      </c>
      <c r="J20" s="43">
        <f>(H20-I20)</f>
        <v>6</v>
      </c>
      <c r="K20" s="121">
        <f>(I20/H20)*100</f>
        <v>75</v>
      </c>
      <c r="L20" s="194"/>
      <c r="M20" s="166"/>
      <c r="N20" s="189"/>
      <c r="O20" s="189"/>
      <c r="P20" s="189"/>
      <c r="Q20" s="168"/>
    </row>
    <row r="21" spans="1:17" ht="27.5" customHeight="1" thickBot="1">
      <c r="A21" s="162" t="s">
        <v>46</v>
      </c>
      <c r="B21" s="76">
        <v>15</v>
      </c>
      <c r="C21" s="76">
        <v>15</v>
      </c>
      <c r="D21" s="76">
        <f t="shared" ref="D21:D24" si="16">(B21-C21)</f>
        <v>0</v>
      </c>
      <c r="E21" s="127">
        <f t="shared" ref="E21:E24" si="17">(C21/B21)*100</f>
        <v>100</v>
      </c>
      <c r="G21" s="162" t="s">
        <v>111</v>
      </c>
      <c r="H21" s="76">
        <v>24</v>
      </c>
      <c r="I21" s="76">
        <v>22</v>
      </c>
      <c r="J21" s="76">
        <f t="shared" ref="J21:J22" si="18">(H21-I21)</f>
        <v>2</v>
      </c>
      <c r="K21" s="127">
        <f t="shared" ref="K21:K22" si="19">(I21/H21)*100</f>
        <v>91.666666666666657</v>
      </c>
      <c r="M21" s="243" t="s">
        <v>96</v>
      </c>
      <c r="N21" s="244"/>
      <c r="O21" s="244"/>
      <c r="P21" s="244"/>
      <c r="Q21" s="245"/>
    </row>
    <row r="22" spans="1:17" s="55" customFormat="1" ht="21.5" customHeight="1" thickBot="1">
      <c r="A22" s="162" t="s">
        <v>90</v>
      </c>
      <c r="B22" s="76">
        <v>15</v>
      </c>
      <c r="C22" s="76">
        <v>14</v>
      </c>
      <c r="D22" s="76">
        <f t="shared" si="16"/>
        <v>1</v>
      </c>
      <c r="E22" s="127">
        <f t="shared" si="17"/>
        <v>93.333333333333329</v>
      </c>
      <c r="F22" s="195"/>
      <c r="G22" s="162" t="s">
        <v>112</v>
      </c>
      <c r="H22" s="76">
        <v>24</v>
      </c>
      <c r="I22" s="76">
        <v>22</v>
      </c>
      <c r="J22" s="76">
        <f t="shared" si="18"/>
        <v>2</v>
      </c>
      <c r="K22" s="127">
        <f t="shared" si="19"/>
        <v>91.666666666666657</v>
      </c>
      <c r="L22" s="194"/>
      <c r="M22" s="172" t="s">
        <v>47</v>
      </c>
      <c r="N22" s="13" t="s">
        <v>0</v>
      </c>
      <c r="O22" s="13" t="s">
        <v>2</v>
      </c>
      <c r="P22" s="13" t="s">
        <v>1</v>
      </c>
      <c r="Q22" s="14" t="s">
        <v>17</v>
      </c>
    </row>
    <row r="23" spans="1:17" ht="19.5" customHeight="1">
      <c r="A23" s="162" t="s">
        <v>88</v>
      </c>
      <c r="B23" s="76">
        <v>15</v>
      </c>
      <c r="C23" s="76">
        <v>15</v>
      </c>
      <c r="D23" s="76">
        <f t="shared" si="16"/>
        <v>0</v>
      </c>
      <c r="E23" s="127">
        <f t="shared" si="17"/>
        <v>100</v>
      </c>
      <c r="G23" s="162"/>
      <c r="H23" s="76"/>
      <c r="I23" s="76"/>
      <c r="J23" s="76"/>
      <c r="K23" s="127"/>
      <c r="M23" s="161" t="s">
        <v>46</v>
      </c>
      <c r="N23" s="43">
        <v>11</v>
      </c>
      <c r="O23" s="43">
        <v>9</v>
      </c>
      <c r="P23" s="43">
        <f>(N23-O23)</f>
        <v>2</v>
      </c>
      <c r="Q23" s="121">
        <f>(O23/N23)*100</f>
        <v>81.818181818181827</v>
      </c>
    </row>
    <row r="24" spans="1:17" s="54" customFormat="1" ht="23">
      <c r="A24" s="162" t="s">
        <v>113</v>
      </c>
      <c r="B24" s="76">
        <v>15</v>
      </c>
      <c r="C24" s="76">
        <v>12</v>
      </c>
      <c r="D24" s="76">
        <f t="shared" si="16"/>
        <v>3</v>
      </c>
      <c r="E24" s="127">
        <f t="shared" si="17"/>
        <v>80</v>
      </c>
      <c r="F24" s="195"/>
      <c r="G24" s="162"/>
      <c r="H24" s="76"/>
      <c r="I24" s="76"/>
      <c r="J24" s="76"/>
      <c r="K24" s="127"/>
      <c r="L24" s="194"/>
      <c r="M24" s="162" t="s">
        <v>114</v>
      </c>
      <c r="N24" s="76">
        <v>11</v>
      </c>
      <c r="O24" s="76">
        <v>5</v>
      </c>
      <c r="P24" s="76">
        <f t="shared" ref="P24:P27" si="20">(N24-O24)</f>
        <v>6</v>
      </c>
      <c r="Q24" s="127">
        <f t="shared" ref="Q24:Q27" si="21">(O24/N24)*100</f>
        <v>45.454545454545453</v>
      </c>
    </row>
    <row r="25" spans="1:17" s="54" customFormat="1" ht="23.5" thickBot="1">
      <c r="A25" s="163"/>
      <c r="B25" s="84"/>
      <c r="C25" s="84"/>
      <c r="D25" s="84"/>
      <c r="E25" s="130"/>
      <c r="F25" s="195"/>
      <c r="G25" s="163"/>
      <c r="H25" s="84"/>
      <c r="I25" s="84"/>
      <c r="J25" s="84"/>
      <c r="K25" s="130"/>
      <c r="L25" s="194"/>
      <c r="M25" s="162" t="s">
        <v>115</v>
      </c>
      <c r="N25" s="76">
        <v>11</v>
      </c>
      <c r="O25" s="76">
        <v>10</v>
      </c>
      <c r="P25" s="76">
        <f t="shared" si="20"/>
        <v>1</v>
      </c>
      <c r="Q25" s="127">
        <f t="shared" si="21"/>
        <v>90.909090909090907</v>
      </c>
    </row>
    <row r="26" spans="1:17" s="54" customFormat="1" ht="23">
      <c r="A26" s="196"/>
      <c r="B26" s="196"/>
      <c r="C26" s="196"/>
      <c r="D26" s="196"/>
      <c r="E26" s="196"/>
      <c r="F26" s="195"/>
      <c r="G26" s="196"/>
      <c r="H26" s="196"/>
      <c r="I26" s="196"/>
      <c r="J26" s="196"/>
      <c r="K26" s="196"/>
      <c r="L26" s="194"/>
      <c r="M26" s="162" t="s">
        <v>116</v>
      </c>
      <c r="N26" s="76">
        <v>11</v>
      </c>
      <c r="O26" s="76">
        <v>10</v>
      </c>
      <c r="P26" s="76">
        <f t="shared" si="20"/>
        <v>1</v>
      </c>
      <c r="Q26" s="127">
        <f t="shared" si="21"/>
        <v>90.909090909090907</v>
      </c>
    </row>
    <row r="27" spans="1:17" s="54" customFormat="1" ht="19.5" customHeight="1" thickBot="1">
      <c r="A27" s="196"/>
      <c r="B27" s="196"/>
      <c r="C27" s="196"/>
      <c r="D27" s="196"/>
      <c r="E27" s="196"/>
      <c r="F27" s="195"/>
      <c r="G27" s="196"/>
      <c r="H27" s="196"/>
      <c r="I27" s="196"/>
      <c r="J27" s="196"/>
      <c r="K27" s="196"/>
      <c r="L27" s="194"/>
      <c r="M27" s="163" t="s">
        <v>117</v>
      </c>
      <c r="N27" s="84">
        <v>11</v>
      </c>
      <c r="O27" s="84">
        <v>10</v>
      </c>
      <c r="P27" s="84">
        <f t="shared" si="20"/>
        <v>1</v>
      </c>
      <c r="Q27" s="130">
        <f t="shared" si="21"/>
        <v>90.909090909090907</v>
      </c>
    </row>
    <row r="28" spans="1:17" s="54" customFormat="1" ht="15" customHeight="1">
      <c r="A28" s="196"/>
      <c r="B28" s="196"/>
      <c r="C28" s="196"/>
      <c r="D28" s="196"/>
      <c r="E28" s="196"/>
      <c r="F28" s="195"/>
      <c r="G28" s="196"/>
      <c r="H28" s="196"/>
      <c r="I28" s="196"/>
      <c r="J28" s="196"/>
      <c r="K28" s="196"/>
      <c r="L28" s="194"/>
      <c r="M28" s="196"/>
      <c r="N28" s="196"/>
      <c r="O28" s="196"/>
      <c r="P28" s="196"/>
      <c r="Q28" s="196"/>
    </row>
  </sheetData>
  <mergeCells count="10">
    <mergeCell ref="M21:Q21"/>
    <mergeCell ref="G18:K18"/>
    <mergeCell ref="A18:E18"/>
    <mergeCell ref="M1:Q1"/>
    <mergeCell ref="M10:Q10"/>
    <mergeCell ref="G1:K1"/>
    <mergeCell ref="F1:F8"/>
    <mergeCell ref="A10:E10"/>
    <mergeCell ref="A1:E1"/>
    <mergeCell ref="G10:K10"/>
  </mergeCells>
  <phoneticPr fontId="0" type="noConversion"/>
  <printOptions horizontalCentered="1" verticalCentered="1"/>
  <pageMargins left="0.69" right="0.26" top="0.22" bottom="0.24" header="0.17" footer="0.22"/>
  <pageSetup paperSize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Y23"/>
  <sheetViews>
    <sheetView workbookViewId="0">
      <selection activeCell="D26" sqref="D26:F29"/>
    </sheetView>
  </sheetViews>
  <sheetFormatPr defaultColWidth="9.1796875" defaultRowHeight="13"/>
  <cols>
    <col min="1" max="1" width="9.1796875" style="59" customWidth="1"/>
    <col min="2" max="4" width="6" style="31" customWidth="1"/>
    <col min="5" max="5" width="6.54296875" style="31" customWidth="1"/>
    <col min="6" max="6" width="9.1796875" style="60" customWidth="1"/>
    <col min="7" max="9" width="6" style="31" customWidth="1"/>
    <col min="10" max="10" width="6.54296875" style="31" customWidth="1"/>
    <col min="11" max="11" width="9.1796875" style="31" customWidth="1"/>
    <col min="12" max="14" width="6" style="31" customWidth="1"/>
    <col min="15" max="15" width="6.54296875" style="31" customWidth="1"/>
    <col min="16" max="16" width="9.1796875" style="31" customWidth="1"/>
    <col min="17" max="19" width="6" style="31" customWidth="1"/>
    <col min="20" max="20" width="6.54296875" style="31" customWidth="1"/>
    <col min="21" max="21" width="9.1796875" style="31" customWidth="1"/>
    <col min="22" max="24" width="6" style="31" customWidth="1"/>
    <col min="25" max="25" width="6.54296875" style="31" customWidth="1"/>
    <col min="26" max="16384" width="9.1796875" style="5"/>
  </cols>
  <sheetData>
    <row r="1" spans="1:25" s="12" customFormat="1" ht="26.25" customHeight="1" thickBot="1">
      <c r="A1" s="255" t="s">
        <v>86</v>
      </c>
      <c r="B1" s="253"/>
      <c r="C1" s="253"/>
      <c r="D1" s="253"/>
      <c r="E1" s="253"/>
      <c r="F1" s="253"/>
      <c r="G1" s="253"/>
      <c r="H1" s="253"/>
      <c r="I1" s="253"/>
      <c r="J1" s="254"/>
      <c r="K1" s="253" t="s">
        <v>85</v>
      </c>
      <c r="L1" s="253"/>
      <c r="M1" s="253"/>
      <c r="N1" s="253"/>
      <c r="O1" s="253"/>
      <c r="P1" s="253"/>
      <c r="Q1" s="253"/>
      <c r="R1" s="253"/>
      <c r="S1" s="253"/>
      <c r="T1" s="254"/>
      <c r="U1" s="256" t="s">
        <v>119</v>
      </c>
      <c r="V1" s="257"/>
      <c r="W1" s="257"/>
      <c r="X1" s="257"/>
      <c r="Y1" s="258"/>
    </row>
    <row r="2" spans="1:25" s="12" customFormat="1" ht="18" customHeight="1" thickBot="1">
      <c r="A2" s="180" t="s">
        <v>91</v>
      </c>
      <c r="B2" s="181" t="s">
        <v>0</v>
      </c>
      <c r="C2" s="181" t="s">
        <v>2</v>
      </c>
      <c r="D2" s="181" t="s">
        <v>1</v>
      </c>
      <c r="E2" s="182" t="s">
        <v>17</v>
      </c>
      <c r="F2" s="180" t="s">
        <v>91</v>
      </c>
      <c r="G2" s="181" t="s">
        <v>0</v>
      </c>
      <c r="H2" s="181" t="s">
        <v>2</v>
      </c>
      <c r="I2" s="181" t="s">
        <v>1</v>
      </c>
      <c r="J2" s="183" t="s">
        <v>17</v>
      </c>
      <c r="K2" s="180" t="s">
        <v>91</v>
      </c>
      <c r="L2" s="181" t="s">
        <v>0</v>
      </c>
      <c r="M2" s="181" t="s">
        <v>2</v>
      </c>
      <c r="N2" s="181" t="s">
        <v>1</v>
      </c>
      <c r="O2" s="182" t="s">
        <v>17</v>
      </c>
      <c r="P2" s="180" t="s">
        <v>91</v>
      </c>
      <c r="Q2" s="181" t="s">
        <v>0</v>
      </c>
      <c r="R2" s="181" t="s">
        <v>2</v>
      </c>
      <c r="S2" s="181" t="s">
        <v>1</v>
      </c>
      <c r="T2" s="183" t="s">
        <v>17</v>
      </c>
      <c r="U2" s="180" t="s">
        <v>91</v>
      </c>
      <c r="V2" s="181" t="s">
        <v>0</v>
      </c>
      <c r="W2" s="181" t="s">
        <v>2</v>
      </c>
      <c r="X2" s="181" t="s">
        <v>1</v>
      </c>
      <c r="Y2" s="183" t="s">
        <v>17</v>
      </c>
    </row>
    <row r="3" spans="1:25" s="9" customFormat="1" ht="24" customHeight="1">
      <c r="A3" s="36" t="s">
        <v>87</v>
      </c>
      <c r="B3" s="37">
        <v>63</v>
      </c>
      <c r="C3" s="37">
        <v>63</v>
      </c>
      <c r="D3" s="52">
        <f>(B3-C3)</f>
        <v>0</v>
      </c>
      <c r="E3" s="46">
        <f>(C3/B3)*100</f>
        <v>100</v>
      </c>
      <c r="F3" s="56" t="s">
        <v>25</v>
      </c>
      <c r="G3" s="37">
        <v>49</v>
      </c>
      <c r="H3" s="37">
        <v>44</v>
      </c>
      <c r="I3" s="37">
        <f>(G3-H3)</f>
        <v>5</v>
      </c>
      <c r="J3" s="46">
        <f>(H3/G3)*100</f>
        <v>89.795918367346943</v>
      </c>
      <c r="K3" s="56" t="s">
        <v>87</v>
      </c>
      <c r="L3" s="37">
        <v>65</v>
      </c>
      <c r="M3" s="37">
        <v>62</v>
      </c>
      <c r="N3" s="37">
        <f>(L3-M3)</f>
        <v>3</v>
      </c>
      <c r="O3" s="46">
        <f>(M3/L3)*100</f>
        <v>95.384615384615387</v>
      </c>
      <c r="P3" s="36" t="s">
        <v>25</v>
      </c>
      <c r="Q3" s="37">
        <v>47</v>
      </c>
      <c r="R3" s="37">
        <v>33</v>
      </c>
      <c r="S3" s="37">
        <f>(Q3-R3)</f>
        <v>14</v>
      </c>
      <c r="T3" s="46">
        <f>(R3/Q3)*100</f>
        <v>70.212765957446805</v>
      </c>
      <c r="U3" s="36" t="s">
        <v>87</v>
      </c>
      <c r="V3" s="37">
        <v>65</v>
      </c>
      <c r="W3" s="37">
        <v>62</v>
      </c>
      <c r="X3" s="37">
        <f>(V3-W3)</f>
        <v>3</v>
      </c>
      <c r="Y3" s="46">
        <f>(W3/V3)*100</f>
        <v>95.384615384615387</v>
      </c>
    </row>
    <row r="4" spans="1:25" s="2" customFormat="1" ht="24" customHeight="1">
      <c r="A4" s="38" t="s">
        <v>58</v>
      </c>
      <c r="B4" s="39">
        <v>34</v>
      </c>
      <c r="C4" s="39">
        <v>34</v>
      </c>
      <c r="D4" s="39">
        <f t="shared" ref="D4" si="0">(B4-C4)</f>
        <v>0</v>
      </c>
      <c r="E4" s="47">
        <f t="shared" ref="E4" si="1">(C4/B4)*100</f>
        <v>100</v>
      </c>
      <c r="F4" s="57" t="s">
        <v>6</v>
      </c>
      <c r="G4" s="39">
        <v>53</v>
      </c>
      <c r="H4" s="39">
        <v>47</v>
      </c>
      <c r="I4" s="39">
        <f t="shared" ref="I4:I6" si="2">(G4-H4)</f>
        <v>6</v>
      </c>
      <c r="J4" s="47">
        <f t="shared" ref="J4:J6" si="3">(H4/G4)*100</f>
        <v>88.679245283018872</v>
      </c>
      <c r="K4" s="38" t="s">
        <v>58</v>
      </c>
      <c r="L4" s="39">
        <v>34</v>
      </c>
      <c r="M4" s="39">
        <v>34</v>
      </c>
      <c r="N4" s="39">
        <f t="shared" ref="N4:N5" si="4">(L4-M4)</f>
        <v>0</v>
      </c>
      <c r="O4" s="47">
        <f t="shared" ref="O4:O15" si="5">(M4/L4)*100</f>
        <v>100</v>
      </c>
      <c r="P4" s="38" t="s">
        <v>6</v>
      </c>
      <c r="Q4" s="39">
        <v>49</v>
      </c>
      <c r="R4" s="39">
        <v>35</v>
      </c>
      <c r="S4" s="39">
        <f t="shared" ref="S4:S15" si="6">(Q4-R4)</f>
        <v>14</v>
      </c>
      <c r="T4" s="47">
        <f t="shared" ref="T4:T13" si="7">(R4/Q4)*100</f>
        <v>71.428571428571431</v>
      </c>
      <c r="U4" s="38"/>
      <c r="V4" s="39"/>
      <c r="W4" s="39"/>
      <c r="X4" s="39"/>
      <c r="Y4" s="47"/>
    </row>
    <row r="5" spans="1:25" s="2" customFormat="1" ht="24" customHeight="1">
      <c r="A5" s="38" t="s">
        <v>42</v>
      </c>
      <c r="B5" s="39">
        <v>48</v>
      </c>
      <c r="C5" s="39">
        <v>47</v>
      </c>
      <c r="D5" s="39">
        <f t="shared" ref="D5:D20" si="8">(B5-C5)</f>
        <v>1</v>
      </c>
      <c r="E5" s="47">
        <f t="shared" ref="E5:E20" si="9">(C5/B5)*100</f>
        <v>97.916666666666657</v>
      </c>
      <c r="F5" s="57" t="s">
        <v>12</v>
      </c>
      <c r="G5" s="39">
        <v>75</v>
      </c>
      <c r="H5" s="39">
        <v>74</v>
      </c>
      <c r="I5" s="39">
        <f t="shared" si="2"/>
        <v>1</v>
      </c>
      <c r="J5" s="47">
        <f>(H5/G5)*100</f>
        <v>98.666666666666671</v>
      </c>
      <c r="K5" s="38" t="s">
        <v>11</v>
      </c>
      <c r="L5" s="39">
        <v>25</v>
      </c>
      <c r="M5" s="39">
        <v>25</v>
      </c>
      <c r="N5" s="39">
        <f t="shared" si="4"/>
        <v>0</v>
      </c>
      <c r="O5" s="47">
        <f t="shared" si="5"/>
        <v>100</v>
      </c>
      <c r="P5" s="38" t="s">
        <v>12</v>
      </c>
      <c r="Q5" s="39">
        <v>75</v>
      </c>
      <c r="R5" s="39">
        <v>72</v>
      </c>
      <c r="S5" s="39">
        <f t="shared" si="6"/>
        <v>3</v>
      </c>
      <c r="T5" s="47">
        <f t="shared" si="7"/>
        <v>96</v>
      </c>
      <c r="U5" s="38"/>
      <c r="V5" s="39"/>
      <c r="W5" s="39"/>
      <c r="X5" s="39"/>
      <c r="Y5" s="47"/>
    </row>
    <row r="6" spans="1:25" s="2" customFormat="1" ht="24" customHeight="1">
      <c r="A6" s="38" t="s">
        <v>11</v>
      </c>
      <c r="B6" s="39">
        <v>25</v>
      </c>
      <c r="C6" s="39">
        <v>25</v>
      </c>
      <c r="D6" s="39">
        <f t="shared" si="8"/>
        <v>0</v>
      </c>
      <c r="E6" s="47">
        <f t="shared" si="9"/>
        <v>100</v>
      </c>
      <c r="F6" s="57" t="s">
        <v>16</v>
      </c>
      <c r="G6" s="39">
        <v>52</v>
      </c>
      <c r="H6" s="39">
        <v>52</v>
      </c>
      <c r="I6" s="39">
        <f t="shared" si="2"/>
        <v>0</v>
      </c>
      <c r="J6" s="47">
        <f t="shared" si="3"/>
        <v>100</v>
      </c>
      <c r="K6" s="38" t="s">
        <v>27</v>
      </c>
      <c r="L6" s="39">
        <v>58</v>
      </c>
      <c r="M6" s="39">
        <v>58</v>
      </c>
      <c r="N6" s="39">
        <f t="shared" ref="N6:N15" si="10">(L6-M6)</f>
        <v>0</v>
      </c>
      <c r="O6" s="47">
        <f t="shared" si="5"/>
        <v>100</v>
      </c>
      <c r="P6" s="38" t="s">
        <v>16</v>
      </c>
      <c r="Q6" s="39">
        <v>51</v>
      </c>
      <c r="R6" s="39">
        <v>50</v>
      </c>
      <c r="S6" s="39">
        <f t="shared" si="6"/>
        <v>1</v>
      </c>
      <c r="T6" s="47">
        <f t="shared" si="7"/>
        <v>98.039215686274503</v>
      </c>
      <c r="U6" s="38"/>
      <c r="V6" s="39"/>
      <c r="W6" s="39"/>
      <c r="X6" s="39"/>
      <c r="Y6" s="47"/>
    </row>
    <row r="7" spans="1:25" s="2" customFormat="1" ht="24" customHeight="1">
      <c r="A7" s="38" t="s">
        <v>27</v>
      </c>
      <c r="B7" s="39">
        <v>58</v>
      </c>
      <c r="C7" s="39">
        <v>58</v>
      </c>
      <c r="D7" s="39">
        <f t="shared" si="8"/>
        <v>0</v>
      </c>
      <c r="E7" s="47">
        <f t="shared" si="9"/>
        <v>100</v>
      </c>
      <c r="F7" s="57" t="s">
        <v>7</v>
      </c>
      <c r="G7" s="39">
        <v>43</v>
      </c>
      <c r="H7" s="39">
        <v>41</v>
      </c>
      <c r="I7" s="39">
        <f t="shared" ref="I7:I13" si="11">(G7-H7)</f>
        <v>2</v>
      </c>
      <c r="J7" s="47">
        <f t="shared" ref="J7:J13" si="12">(H7/G7)*100</f>
        <v>95.348837209302332</v>
      </c>
      <c r="K7" s="38" t="s">
        <v>8</v>
      </c>
      <c r="L7" s="39">
        <v>40</v>
      </c>
      <c r="M7" s="39">
        <v>37</v>
      </c>
      <c r="N7" s="39">
        <f t="shared" si="10"/>
        <v>3</v>
      </c>
      <c r="O7" s="47">
        <f t="shared" si="5"/>
        <v>92.5</v>
      </c>
      <c r="P7" s="38" t="s">
        <v>7</v>
      </c>
      <c r="Q7" s="39">
        <v>39</v>
      </c>
      <c r="R7" s="39">
        <v>39</v>
      </c>
      <c r="S7" s="39">
        <f t="shared" si="6"/>
        <v>0</v>
      </c>
      <c r="T7" s="47">
        <f t="shared" si="7"/>
        <v>100</v>
      </c>
      <c r="U7" s="38"/>
      <c r="V7" s="39"/>
      <c r="W7" s="39"/>
      <c r="X7" s="39"/>
      <c r="Y7" s="47"/>
    </row>
    <row r="8" spans="1:25" s="2" customFormat="1" ht="24" customHeight="1">
      <c r="A8" s="38" t="s">
        <v>8</v>
      </c>
      <c r="B8" s="39">
        <v>45</v>
      </c>
      <c r="C8" s="39">
        <v>38</v>
      </c>
      <c r="D8" s="39">
        <f t="shared" si="8"/>
        <v>7</v>
      </c>
      <c r="E8" s="47">
        <f t="shared" si="9"/>
        <v>84.444444444444443</v>
      </c>
      <c r="F8" s="57" t="s">
        <v>24</v>
      </c>
      <c r="G8" s="39">
        <v>50</v>
      </c>
      <c r="H8" s="39">
        <v>49</v>
      </c>
      <c r="I8" s="39">
        <f t="shared" si="11"/>
        <v>1</v>
      </c>
      <c r="J8" s="47">
        <f t="shared" si="12"/>
        <v>98</v>
      </c>
      <c r="K8" s="38" t="s">
        <v>28</v>
      </c>
      <c r="L8" s="39">
        <v>46</v>
      </c>
      <c r="M8" s="39">
        <v>27</v>
      </c>
      <c r="N8" s="39">
        <f t="shared" si="10"/>
        <v>19</v>
      </c>
      <c r="O8" s="47">
        <f t="shared" si="5"/>
        <v>58.695652173913047</v>
      </c>
      <c r="P8" s="38" t="s">
        <v>24</v>
      </c>
      <c r="Q8" s="39">
        <v>48</v>
      </c>
      <c r="R8" s="39">
        <v>43</v>
      </c>
      <c r="S8" s="39">
        <f t="shared" si="6"/>
        <v>5</v>
      </c>
      <c r="T8" s="47">
        <f t="shared" si="7"/>
        <v>89.583333333333343</v>
      </c>
      <c r="U8" s="38"/>
      <c r="V8" s="39"/>
      <c r="W8" s="39"/>
      <c r="X8" s="39"/>
      <c r="Y8" s="47"/>
    </row>
    <row r="9" spans="1:25" s="2" customFormat="1" ht="24" customHeight="1">
      <c r="A9" s="38" t="s">
        <v>28</v>
      </c>
      <c r="B9" s="39">
        <v>50</v>
      </c>
      <c r="C9" s="39">
        <v>47</v>
      </c>
      <c r="D9" s="39">
        <f t="shared" si="8"/>
        <v>3</v>
      </c>
      <c r="E9" s="47">
        <f t="shared" si="9"/>
        <v>94</v>
      </c>
      <c r="F9" s="57" t="s">
        <v>23</v>
      </c>
      <c r="G9" s="39">
        <v>20</v>
      </c>
      <c r="H9" s="39">
        <v>20</v>
      </c>
      <c r="I9" s="39">
        <f t="shared" si="11"/>
        <v>0</v>
      </c>
      <c r="J9" s="47">
        <f t="shared" si="12"/>
        <v>100</v>
      </c>
      <c r="K9" s="38" t="s">
        <v>101</v>
      </c>
      <c r="L9" s="39">
        <v>51</v>
      </c>
      <c r="M9" s="39">
        <v>51</v>
      </c>
      <c r="N9" s="39">
        <f t="shared" si="10"/>
        <v>0</v>
      </c>
      <c r="O9" s="47">
        <f t="shared" si="5"/>
        <v>100</v>
      </c>
      <c r="P9" s="38" t="s">
        <v>23</v>
      </c>
      <c r="Q9" s="39">
        <v>20</v>
      </c>
      <c r="R9" s="39">
        <v>20</v>
      </c>
      <c r="S9" s="39">
        <f t="shared" si="6"/>
        <v>0</v>
      </c>
      <c r="T9" s="47">
        <f t="shared" si="7"/>
        <v>100</v>
      </c>
      <c r="U9" s="38"/>
      <c r="V9" s="39"/>
      <c r="W9" s="39"/>
      <c r="X9" s="39"/>
      <c r="Y9" s="47"/>
    </row>
    <row r="10" spans="1:25" s="2" customFormat="1" ht="24" customHeight="1">
      <c r="A10" s="38" t="s">
        <v>101</v>
      </c>
      <c r="B10" s="39">
        <v>52</v>
      </c>
      <c r="C10" s="39">
        <v>52</v>
      </c>
      <c r="D10" s="39">
        <f t="shared" si="8"/>
        <v>0</v>
      </c>
      <c r="E10" s="47">
        <f t="shared" si="9"/>
        <v>100</v>
      </c>
      <c r="F10" s="57" t="s">
        <v>100</v>
      </c>
      <c r="G10" s="39">
        <v>39</v>
      </c>
      <c r="H10" s="39">
        <v>25</v>
      </c>
      <c r="I10" s="39">
        <f t="shared" si="11"/>
        <v>14</v>
      </c>
      <c r="J10" s="47">
        <f t="shared" si="12"/>
        <v>64.102564102564102</v>
      </c>
      <c r="K10" s="38" t="s">
        <v>9</v>
      </c>
      <c r="L10" s="39">
        <v>58</v>
      </c>
      <c r="M10" s="39">
        <v>43</v>
      </c>
      <c r="N10" s="39">
        <f t="shared" si="10"/>
        <v>15</v>
      </c>
      <c r="O10" s="47">
        <f t="shared" si="5"/>
        <v>74.137931034482762</v>
      </c>
      <c r="P10" s="38" t="s">
        <v>100</v>
      </c>
      <c r="Q10" s="39">
        <v>34</v>
      </c>
      <c r="R10" s="39">
        <v>31</v>
      </c>
      <c r="S10" s="39">
        <f t="shared" si="6"/>
        <v>3</v>
      </c>
      <c r="T10" s="47">
        <f t="shared" si="7"/>
        <v>91.17647058823529</v>
      </c>
      <c r="U10" s="38"/>
      <c r="V10" s="39"/>
      <c r="W10" s="39"/>
      <c r="X10" s="39"/>
      <c r="Y10" s="47"/>
    </row>
    <row r="11" spans="1:25" s="2" customFormat="1" ht="24" customHeight="1">
      <c r="A11" s="38" t="s">
        <v>9</v>
      </c>
      <c r="B11" s="39">
        <v>60</v>
      </c>
      <c r="C11" s="39">
        <v>59</v>
      </c>
      <c r="D11" s="39">
        <f t="shared" si="8"/>
        <v>1</v>
      </c>
      <c r="E11" s="47">
        <f t="shared" si="9"/>
        <v>98.333333333333329</v>
      </c>
      <c r="F11" s="57" t="s">
        <v>5</v>
      </c>
      <c r="G11" s="39">
        <v>50</v>
      </c>
      <c r="H11" s="39">
        <v>47</v>
      </c>
      <c r="I11" s="39">
        <f t="shared" si="11"/>
        <v>3</v>
      </c>
      <c r="J11" s="47">
        <f t="shared" si="12"/>
        <v>94</v>
      </c>
      <c r="K11" s="38" t="s">
        <v>15</v>
      </c>
      <c r="L11" s="39">
        <v>47</v>
      </c>
      <c r="M11" s="39">
        <v>45</v>
      </c>
      <c r="N11" s="39">
        <f t="shared" si="10"/>
        <v>2</v>
      </c>
      <c r="O11" s="47">
        <f t="shared" si="5"/>
        <v>95.744680851063833</v>
      </c>
      <c r="P11" s="38" t="s">
        <v>5</v>
      </c>
      <c r="Q11" s="39">
        <v>47</v>
      </c>
      <c r="R11" s="39">
        <v>43</v>
      </c>
      <c r="S11" s="39">
        <f t="shared" si="6"/>
        <v>4</v>
      </c>
      <c r="T11" s="47">
        <f t="shared" si="7"/>
        <v>91.489361702127653</v>
      </c>
      <c r="U11" s="38"/>
      <c r="V11" s="39"/>
      <c r="W11" s="39"/>
      <c r="X11" s="39"/>
      <c r="Y11" s="47"/>
    </row>
    <row r="12" spans="1:25" s="2" customFormat="1" ht="24" customHeight="1">
      <c r="A12" s="38" t="s">
        <v>15</v>
      </c>
      <c r="B12" s="39">
        <v>50</v>
      </c>
      <c r="C12" s="39">
        <v>47</v>
      </c>
      <c r="D12" s="39">
        <f t="shared" si="8"/>
        <v>3</v>
      </c>
      <c r="E12" s="47">
        <f t="shared" si="9"/>
        <v>94</v>
      </c>
      <c r="F12" s="57" t="s">
        <v>14</v>
      </c>
      <c r="G12" s="39">
        <v>50</v>
      </c>
      <c r="H12" s="39">
        <v>50</v>
      </c>
      <c r="I12" s="39">
        <f t="shared" si="11"/>
        <v>0</v>
      </c>
      <c r="J12" s="47">
        <f t="shared" si="12"/>
        <v>100</v>
      </c>
      <c r="K12" s="38" t="s">
        <v>10</v>
      </c>
      <c r="L12" s="39">
        <v>47</v>
      </c>
      <c r="M12" s="39">
        <v>47</v>
      </c>
      <c r="N12" s="39">
        <f t="shared" si="10"/>
        <v>0</v>
      </c>
      <c r="O12" s="47">
        <f t="shared" si="5"/>
        <v>100</v>
      </c>
      <c r="P12" s="38" t="s">
        <v>14</v>
      </c>
      <c r="Q12" s="39">
        <v>54</v>
      </c>
      <c r="R12" s="39">
        <v>43</v>
      </c>
      <c r="S12" s="39">
        <f t="shared" si="6"/>
        <v>11</v>
      </c>
      <c r="T12" s="47">
        <f t="shared" si="7"/>
        <v>79.629629629629633</v>
      </c>
      <c r="U12" s="38"/>
      <c r="V12" s="39"/>
      <c r="W12" s="39"/>
      <c r="X12" s="39"/>
      <c r="Y12" s="47"/>
    </row>
    <row r="13" spans="1:25" s="2" customFormat="1" ht="24" customHeight="1">
      <c r="A13" s="38" t="s">
        <v>10</v>
      </c>
      <c r="B13" s="39">
        <v>48</v>
      </c>
      <c r="C13" s="39">
        <v>46</v>
      </c>
      <c r="D13" s="39">
        <f t="shared" si="8"/>
        <v>2</v>
      </c>
      <c r="E13" s="47">
        <f t="shared" si="9"/>
        <v>95.833333333333343</v>
      </c>
      <c r="F13" s="57" t="s">
        <v>18</v>
      </c>
      <c r="G13" s="39">
        <v>32</v>
      </c>
      <c r="H13" s="39">
        <v>32</v>
      </c>
      <c r="I13" s="39">
        <f t="shared" si="11"/>
        <v>0</v>
      </c>
      <c r="J13" s="47">
        <f t="shared" si="12"/>
        <v>100</v>
      </c>
      <c r="K13" s="38" t="s">
        <v>13</v>
      </c>
      <c r="L13" s="39">
        <v>46</v>
      </c>
      <c r="M13" s="39">
        <v>46</v>
      </c>
      <c r="N13" s="39">
        <f t="shared" si="10"/>
        <v>0</v>
      </c>
      <c r="O13" s="47">
        <f t="shared" si="5"/>
        <v>100</v>
      </c>
      <c r="P13" s="38" t="s">
        <v>14</v>
      </c>
      <c r="Q13" s="39">
        <v>54</v>
      </c>
      <c r="R13" s="39">
        <v>37</v>
      </c>
      <c r="S13" s="39">
        <f t="shared" si="6"/>
        <v>17</v>
      </c>
      <c r="T13" s="47">
        <f t="shared" si="7"/>
        <v>68.518518518518519</v>
      </c>
      <c r="U13" s="38"/>
      <c r="V13" s="39"/>
      <c r="W13" s="39"/>
      <c r="X13" s="39"/>
      <c r="Y13" s="47"/>
    </row>
    <row r="14" spans="1:25" s="2" customFormat="1" ht="24" customHeight="1">
      <c r="A14" s="38" t="s">
        <v>13</v>
      </c>
      <c r="B14" s="39">
        <v>46</v>
      </c>
      <c r="C14" s="39">
        <v>46</v>
      </c>
      <c r="D14" s="39">
        <f t="shared" si="8"/>
        <v>0</v>
      </c>
      <c r="E14" s="47">
        <f t="shared" si="9"/>
        <v>100</v>
      </c>
      <c r="F14" s="57"/>
      <c r="G14" s="39"/>
      <c r="H14" s="39"/>
      <c r="I14" s="39"/>
      <c r="J14" s="47"/>
      <c r="K14" s="38" t="s">
        <v>26</v>
      </c>
      <c r="L14" s="39">
        <v>46</v>
      </c>
      <c r="M14" s="39">
        <v>40</v>
      </c>
      <c r="N14" s="39">
        <f t="shared" si="10"/>
        <v>6</v>
      </c>
      <c r="O14" s="47">
        <f t="shared" si="5"/>
        <v>86.956521739130437</v>
      </c>
      <c r="P14" s="38" t="s">
        <v>14</v>
      </c>
      <c r="Q14" s="39">
        <v>54</v>
      </c>
      <c r="R14" s="39">
        <v>43</v>
      </c>
      <c r="S14" s="39">
        <f t="shared" si="6"/>
        <v>11</v>
      </c>
      <c r="T14" s="47">
        <f t="shared" ref="T14:T15" si="13">(R14/Q14)*100</f>
        <v>79.629629629629633</v>
      </c>
      <c r="U14" s="38"/>
      <c r="V14" s="39"/>
      <c r="W14" s="39"/>
      <c r="X14" s="39"/>
      <c r="Y14" s="47"/>
    </row>
    <row r="15" spans="1:25" s="2" customFormat="1" ht="24" customHeight="1">
      <c r="A15" s="38" t="s">
        <v>26</v>
      </c>
      <c r="B15" s="39">
        <v>52</v>
      </c>
      <c r="C15" s="39">
        <v>47</v>
      </c>
      <c r="D15" s="39">
        <f t="shared" si="8"/>
        <v>5</v>
      </c>
      <c r="E15" s="47">
        <f t="shared" si="9"/>
        <v>90.384615384615387</v>
      </c>
      <c r="F15" s="57"/>
      <c r="G15" s="39"/>
      <c r="H15" s="39"/>
      <c r="I15" s="39"/>
      <c r="J15" s="47"/>
      <c r="K15" s="38" t="s">
        <v>97</v>
      </c>
      <c r="L15" s="39">
        <v>26</v>
      </c>
      <c r="M15" s="39">
        <v>25</v>
      </c>
      <c r="N15" s="39">
        <f t="shared" si="10"/>
        <v>1</v>
      </c>
      <c r="O15" s="47">
        <f t="shared" si="5"/>
        <v>96.15384615384616</v>
      </c>
      <c r="P15" s="38" t="s">
        <v>14</v>
      </c>
      <c r="Q15" s="39">
        <v>54</v>
      </c>
      <c r="R15" s="39">
        <v>37</v>
      </c>
      <c r="S15" s="39">
        <f t="shared" si="6"/>
        <v>17</v>
      </c>
      <c r="T15" s="47">
        <f t="shared" si="13"/>
        <v>68.518518518518519</v>
      </c>
      <c r="U15" s="38"/>
      <c r="V15" s="39"/>
      <c r="W15" s="39"/>
      <c r="X15" s="39"/>
      <c r="Y15" s="47"/>
    </row>
    <row r="16" spans="1:25" s="2" customFormat="1" ht="24" customHeight="1">
      <c r="A16" s="38" t="s">
        <v>97</v>
      </c>
      <c r="B16" s="39">
        <v>26</v>
      </c>
      <c r="C16" s="39">
        <v>26</v>
      </c>
      <c r="D16" s="39">
        <f t="shared" si="8"/>
        <v>0</v>
      </c>
      <c r="E16" s="47">
        <f t="shared" si="9"/>
        <v>100</v>
      </c>
      <c r="F16" s="57"/>
      <c r="G16" s="39"/>
      <c r="H16" s="39"/>
      <c r="I16" s="39"/>
      <c r="J16" s="47"/>
      <c r="K16" s="38" t="s">
        <v>19</v>
      </c>
      <c r="L16" s="39">
        <v>48</v>
      </c>
      <c r="M16" s="39">
        <v>48</v>
      </c>
      <c r="N16" s="39">
        <f t="shared" ref="N16:N20" si="14">(L16-M16)</f>
        <v>0</v>
      </c>
      <c r="O16" s="47">
        <f t="shared" ref="O16:O20" si="15">(M16/L16)*100</f>
        <v>100</v>
      </c>
      <c r="P16" s="38" t="s">
        <v>14</v>
      </c>
      <c r="Q16" s="39">
        <v>54</v>
      </c>
      <c r="R16" s="39">
        <v>47</v>
      </c>
      <c r="S16" s="39">
        <f t="shared" ref="S16" si="16">(Q16-R16)</f>
        <v>7</v>
      </c>
      <c r="T16" s="47">
        <f t="shared" ref="T16" si="17">(R16/Q16)*100</f>
        <v>87.037037037037038</v>
      </c>
      <c r="U16" s="38"/>
      <c r="V16" s="39"/>
      <c r="W16" s="39"/>
      <c r="X16" s="39"/>
      <c r="Y16" s="47"/>
    </row>
    <row r="17" spans="1:25" s="2" customFormat="1" ht="24" customHeight="1">
      <c r="A17" s="38" t="s">
        <v>19</v>
      </c>
      <c r="B17" s="39">
        <v>48</v>
      </c>
      <c r="C17" s="39">
        <v>48</v>
      </c>
      <c r="D17" s="39">
        <f t="shared" si="8"/>
        <v>0</v>
      </c>
      <c r="E17" s="47">
        <f t="shared" si="9"/>
        <v>100</v>
      </c>
      <c r="F17" s="57"/>
      <c r="G17" s="39"/>
      <c r="H17" s="39"/>
      <c r="I17" s="39"/>
      <c r="J17" s="47"/>
      <c r="K17" s="38" t="s">
        <v>4</v>
      </c>
      <c r="L17" s="39">
        <v>33</v>
      </c>
      <c r="M17" s="39">
        <v>30</v>
      </c>
      <c r="N17" s="39">
        <f t="shared" si="14"/>
        <v>3</v>
      </c>
      <c r="O17" s="47">
        <f t="shared" si="15"/>
        <v>90.909090909090907</v>
      </c>
      <c r="P17" s="38"/>
      <c r="Q17" s="39"/>
      <c r="R17" s="39"/>
      <c r="S17" s="39"/>
      <c r="T17" s="47"/>
      <c r="U17" s="38"/>
      <c r="V17" s="39"/>
      <c r="W17" s="39"/>
      <c r="X17" s="39"/>
      <c r="Y17" s="47"/>
    </row>
    <row r="18" spans="1:25" s="2" customFormat="1" ht="24" customHeight="1">
      <c r="A18" s="38" t="s">
        <v>4</v>
      </c>
      <c r="B18" s="39">
        <v>33</v>
      </c>
      <c r="C18" s="39">
        <v>31</v>
      </c>
      <c r="D18" s="39">
        <f t="shared" si="8"/>
        <v>2</v>
      </c>
      <c r="E18" s="47">
        <f t="shared" si="9"/>
        <v>93.939393939393938</v>
      </c>
      <c r="F18" s="57"/>
      <c r="G18" s="39"/>
      <c r="H18" s="39"/>
      <c r="I18" s="39"/>
      <c r="J18" s="47"/>
      <c r="K18" s="38" t="s">
        <v>60</v>
      </c>
      <c r="L18" s="39">
        <v>25</v>
      </c>
      <c r="M18" s="39">
        <v>22</v>
      </c>
      <c r="N18" s="39">
        <f t="shared" si="14"/>
        <v>3</v>
      </c>
      <c r="O18" s="47">
        <f t="shared" si="15"/>
        <v>88</v>
      </c>
      <c r="P18" s="38"/>
      <c r="Q18" s="39"/>
      <c r="R18" s="39"/>
      <c r="S18" s="39"/>
      <c r="T18" s="47"/>
      <c r="U18" s="38"/>
      <c r="V18" s="39"/>
      <c r="W18" s="39"/>
      <c r="X18" s="39"/>
      <c r="Y18" s="47"/>
    </row>
    <row r="19" spans="1:25" s="2" customFormat="1" ht="24" customHeight="1">
      <c r="A19" s="38" t="s">
        <v>60</v>
      </c>
      <c r="B19" s="39">
        <v>24</v>
      </c>
      <c r="C19" s="39">
        <v>24</v>
      </c>
      <c r="D19" s="39">
        <f t="shared" si="8"/>
        <v>0</v>
      </c>
      <c r="E19" s="47">
        <f t="shared" si="9"/>
        <v>100</v>
      </c>
      <c r="F19" s="57"/>
      <c r="G19" s="39"/>
      <c r="H19" s="39"/>
      <c r="I19" s="39"/>
      <c r="J19" s="47"/>
      <c r="K19" s="38" t="s">
        <v>21</v>
      </c>
      <c r="L19" s="39">
        <v>49</v>
      </c>
      <c r="M19" s="39">
        <v>49</v>
      </c>
      <c r="N19" s="39">
        <f t="shared" si="14"/>
        <v>0</v>
      </c>
      <c r="O19" s="47">
        <f t="shared" si="15"/>
        <v>100</v>
      </c>
      <c r="P19" s="38"/>
      <c r="Q19" s="39"/>
      <c r="R19" s="39"/>
      <c r="S19" s="39"/>
      <c r="T19" s="47"/>
      <c r="U19" s="38"/>
      <c r="V19" s="39"/>
      <c r="W19" s="39"/>
      <c r="X19" s="39"/>
      <c r="Y19" s="47"/>
    </row>
    <row r="20" spans="1:25" s="2" customFormat="1" ht="24" customHeight="1" thickBot="1">
      <c r="A20" s="40" t="s">
        <v>21</v>
      </c>
      <c r="B20" s="41">
        <v>49</v>
      </c>
      <c r="C20" s="41">
        <v>49</v>
      </c>
      <c r="D20" s="41">
        <f t="shared" si="8"/>
        <v>0</v>
      </c>
      <c r="E20" s="48">
        <f t="shared" si="9"/>
        <v>100</v>
      </c>
      <c r="F20" s="58"/>
      <c r="G20" s="41"/>
      <c r="H20" s="41"/>
      <c r="I20" s="41"/>
      <c r="J20" s="48"/>
      <c r="K20" s="40" t="s">
        <v>18</v>
      </c>
      <c r="L20" s="41">
        <v>32</v>
      </c>
      <c r="M20" s="41">
        <v>32</v>
      </c>
      <c r="N20" s="41">
        <f t="shared" si="14"/>
        <v>0</v>
      </c>
      <c r="O20" s="48">
        <f t="shared" si="15"/>
        <v>100</v>
      </c>
      <c r="P20" s="40"/>
      <c r="Q20" s="41"/>
      <c r="R20" s="41"/>
      <c r="S20" s="41"/>
      <c r="T20" s="48"/>
      <c r="U20" s="40"/>
      <c r="V20" s="41"/>
      <c r="W20" s="41"/>
      <c r="X20" s="41"/>
      <c r="Y20" s="48"/>
    </row>
    <row r="21" spans="1:25" s="4" customFormat="1" ht="26.5" customHeight="1" thickBot="1">
      <c r="A21" s="65" t="s">
        <v>20</v>
      </c>
      <c r="B21" s="49">
        <f>SUM(B3:B20)</f>
        <v>811</v>
      </c>
      <c r="C21" s="49">
        <f>SUM(C3:C20)</f>
        <v>787</v>
      </c>
      <c r="D21" s="49">
        <f>(B21-C21)</f>
        <v>24</v>
      </c>
      <c r="E21" s="51">
        <f>(C21/B21)*100</f>
        <v>97.04069050554871</v>
      </c>
      <c r="F21" s="65" t="s">
        <v>20</v>
      </c>
      <c r="G21" s="49">
        <f>SUM(G3:G20)</f>
        <v>513</v>
      </c>
      <c r="H21" s="49">
        <f>SUM(H3:H20)</f>
        <v>481</v>
      </c>
      <c r="I21" s="49">
        <f>(G21-H21)</f>
        <v>32</v>
      </c>
      <c r="J21" s="51">
        <f>(H21/G21)*100</f>
        <v>93.76218323586744</v>
      </c>
      <c r="K21" s="66" t="s">
        <v>20</v>
      </c>
      <c r="L21" s="49">
        <f>SUM(L3:L20)</f>
        <v>776</v>
      </c>
      <c r="M21" s="49">
        <f>SUM(M3:M20)</f>
        <v>721</v>
      </c>
      <c r="N21" s="49">
        <f>(L21-M21)</f>
        <v>55</v>
      </c>
      <c r="O21" s="50">
        <f>(M21/L21)*100</f>
        <v>92.912371134020617</v>
      </c>
      <c r="P21" s="65" t="s">
        <v>20</v>
      </c>
      <c r="Q21" s="49">
        <f>SUM(Q3:Q20)</f>
        <v>680</v>
      </c>
      <c r="R21" s="49">
        <f>SUM(R3:R20)</f>
        <v>573</v>
      </c>
      <c r="S21" s="49">
        <f>(Q21-R21)</f>
        <v>107</v>
      </c>
      <c r="T21" s="51">
        <f>(R21/Q21)*100</f>
        <v>84.264705882352942</v>
      </c>
      <c r="U21" s="65" t="s">
        <v>20</v>
      </c>
      <c r="V21" s="49">
        <f>SUM(V3:V20)</f>
        <v>65</v>
      </c>
      <c r="W21" s="49">
        <f>SUM(W3:W20)</f>
        <v>62</v>
      </c>
      <c r="X21" s="49">
        <f>(V21-W21)</f>
        <v>3</v>
      </c>
      <c r="Y21" s="51">
        <f>(W21/V21)*100</f>
        <v>95.384615384615387</v>
      </c>
    </row>
    <row r="22" spans="1:25" ht="49" customHeight="1"/>
    <row r="23" spans="1:25" s="64" customFormat="1" ht="16.5">
      <c r="A23" s="252" t="s">
        <v>125</v>
      </c>
      <c r="B23" s="252"/>
      <c r="C23" s="252"/>
      <c r="D23" s="252"/>
      <c r="E23" s="252"/>
      <c r="F23" s="62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259" t="s">
        <v>120</v>
      </c>
      <c r="T23" s="259"/>
      <c r="U23" s="259"/>
      <c r="V23" s="259"/>
      <c r="W23" s="259"/>
      <c r="X23" s="259"/>
      <c r="Y23" s="259"/>
    </row>
  </sheetData>
  <mergeCells count="5">
    <mergeCell ref="A23:E23"/>
    <mergeCell ref="K1:T1"/>
    <mergeCell ref="A1:J1"/>
    <mergeCell ref="U1:Y1"/>
    <mergeCell ref="S23:Y23"/>
  </mergeCells>
  <printOptions horizontalCentered="1" verticalCentered="1"/>
  <pageMargins left="0.67" right="0.17" top="0.32" bottom="0.19" header="0.17" footer="0.2"/>
  <pageSetup paperSize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</vt:lpstr>
      <vt:lpstr>2</vt:lpstr>
      <vt:lpstr>3</vt:lpstr>
      <vt:lpstr>'1'!Print_Area</vt:lpstr>
    </vt:vector>
  </TitlesOfParts>
  <Company>loyola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CONTROLLER OF EXAMINATIONS</dc:creator>
  <cp:lastModifiedBy>SREE</cp:lastModifiedBy>
  <cp:lastPrinted>2022-04-01T07:07:24Z</cp:lastPrinted>
  <dcterms:created xsi:type="dcterms:W3CDTF">2004-11-06T08:13:46Z</dcterms:created>
  <dcterms:modified xsi:type="dcterms:W3CDTF">2022-04-01T07:11:14Z</dcterms:modified>
</cp:coreProperties>
</file>